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RishiMistry\OneDrive - MHCLG\Desktop\"/>
    </mc:Choice>
  </mc:AlternateContent>
  <xr:revisionPtr revIDLastSave="0" documentId="13_ncr:1_{6B63F667-5A69-4397-81D7-E9E02C205C1B}" xr6:coauthVersionLast="47" xr6:coauthVersionMax="47" xr10:uidLastSave="{00000000-0000-0000-0000-000000000000}"/>
  <bookViews>
    <workbookView xWindow="-120" yWindow="-120" windowWidth="29040" windowHeight="15840" tabRatio="933" firstSheet="1" activeTab="1" xr2:uid="{00000000-000D-0000-FFFF-FFFF00000000}"/>
  </bookViews>
  <sheets>
    <sheet name="Master (DLUHC)" sheetId="3" state="hidden" r:id="rId1"/>
    <sheet name="Towns Fund Cover Note" sheetId="19" r:id="rId2"/>
    <sheet name="TF Project Adjustment 1 (Edit)" sheetId="22" r:id="rId3"/>
    <sheet name="TF (Outputs - Annex B)" sheetId="29" state="hidden" r:id="rId4"/>
    <sheet name="TD (Finance - Annex A-1)" sheetId="21" r:id="rId5"/>
    <sheet name="New Project Template" sheetId="20" state="hidden" r:id="rId6"/>
    <sheet name="FHSF (Finance - Annex A)" sheetId="26" r:id="rId7"/>
    <sheet name="FHSF (VFM - Clarifications)" sheetId="35" r:id="rId8"/>
    <sheet name="FHSF (VFM - Read Me &amp; FAQ)" sheetId="33" r:id="rId9"/>
    <sheet name="Towns Fund (Declaration) " sheetId="36" r:id="rId10"/>
    <sheet name="PAF - Example" sheetId="5" state="hidden" r:id="rId11"/>
  </sheets>
  <definedNames>
    <definedName name="_xlnm.Print_Area" localSheetId="5">'New Project Template'!$A$1:$G$41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21" l="1"/>
  <c r="C18" i="29" l="1"/>
  <c r="J17" i="35"/>
  <c r="I17" i="35"/>
  <c r="J16" i="35"/>
  <c r="I16" i="35"/>
  <c r="D7" i="35" l="1"/>
  <c r="E7" i="35" s="1"/>
  <c r="K11" i="26" l="1"/>
  <c r="K12" i="26"/>
  <c r="K13" i="26"/>
  <c r="K14" i="26"/>
  <c r="K17" i="26"/>
  <c r="K18" i="26"/>
  <c r="K21" i="26"/>
  <c r="K22" i="26"/>
  <c r="K28" i="26"/>
  <c r="K29" i="26"/>
  <c r="K32" i="26"/>
  <c r="K33" i="26"/>
  <c r="K36" i="26"/>
  <c r="K37" i="26"/>
  <c r="K41" i="26"/>
  <c r="K42" i="26"/>
  <c r="K45" i="26"/>
  <c r="K46" i="26"/>
  <c r="K49" i="26"/>
  <c r="K50" i="26"/>
  <c r="K54" i="26"/>
  <c r="K55" i="26"/>
  <c r="K58" i="26"/>
  <c r="K59" i="26"/>
  <c r="K62" i="26"/>
  <c r="K63" i="26"/>
  <c r="K67" i="26"/>
  <c r="K68" i="26"/>
  <c r="K71" i="26"/>
  <c r="K72" i="26"/>
  <c r="K75" i="26"/>
  <c r="K76" i="26"/>
  <c r="K80" i="26"/>
  <c r="K81" i="26"/>
  <c r="K84" i="26"/>
  <c r="K85" i="26"/>
  <c r="K88" i="26"/>
  <c r="K89" i="26"/>
  <c r="K93" i="26"/>
  <c r="K94" i="26"/>
  <c r="K97" i="26"/>
  <c r="K98" i="26"/>
  <c r="K101" i="26"/>
  <c r="K102" i="26"/>
  <c r="K106" i="26"/>
  <c r="K107" i="26"/>
  <c r="K110" i="26"/>
  <c r="K111" i="26"/>
  <c r="K114" i="26"/>
  <c r="K115" i="26"/>
  <c r="F119" i="26"/>
  <c r="G119" i="26"/>
  <c r="H119" i="26"/>
  <c r="I119" i="26"/>
  <c r="J119" i="26"/>
  <c r="F120" i="26"/>
  <c r="K120" i="26" s="1"/>
  <c r="B131" i="26" s="1"/>
  <c r="G120" i="26"/>
  <c r="H120" i="26"/>
  <c r="I120" i="26"/>
  <c r="J120" i="26"/>
  <c r="E123" i="26"/>
  <c r="F123" i="26"/>
  <c r="G123" i="26"/>
  <c r="H123" i="26"/>
  <c r="I123" i="26"/>
  <c r="J123" i="26"/>
  <c r="E124" i="26"/>
  <c r="F124" i="26"/>
  <c r="G124" i="26"/>
  <c r="H124" i="26"/>
  <c r="I124" i="26"/>
  <c r="J124" i="26"/>
  <c r="E127" i="26"/>
  <c r="F127" i="26"/>
  <c r="G127" i="26"/>
  <c r="H127" i="26"/>
  <c r="I127" i="26"/>
  <c r="J127" i="26"/>
  <c r="E128" i="26"/>
  <c r="F128" i="26"/>
  <c r="G128" i="26"/>
  <c r="H128" i="26"/>
  <c r="I128" i="26"/>
  <c r="J128" i="26"/>
  <c r="K124" i="26" l="1"/>
  <c r="B133" i="26" s="1"/>
  <c r="K128" i="26"/>
  <c r="B135" i="26" s="1"/>
  <c r="K123" i="26"/>
  <c r="B132" i="26" s="1"/>
  <c r="K119" i="26"/>
  <c r="B130" i="26" s="1"/>
  <c r="K127" i="26"/>
  <c r="B134" i="26" s="1"/>
  <c r="Q89" i="21"/>
  <c r="Q90" i="21"/>
  <c r="Q91" i="21"/>
  <c r="Q92" i="21"/>
  <c r="Q93" i="21"/>
  <c r="Q94" i="21"/>
  <c r="Q95" i="21"/>
  <c r="Q96" i="21"/>
  <c r="Q97" i="21"/>
  <c r="Q98" i="21"/>
  <c r="Q99" i="21"/>
  <c r="Q100" i="21"/>
  <c r="Q101" i="21"/>
  <c r="Q102" i="21"/>
  <c r="Q103" i="21"/>
  <c r="Q104" i="21"/>
  <c r="Q105" i="21"/>
  <c r="P89" i="21"/>
  <c r="P90" i="21"/>
  <c r="P91" i="21"/>
  <c r="P92" i="21"/>
  <c r="P93" i="21"/>
  <c r="P94" i="21"/>
  <c r="P95" i="21"/>
  <c r="P96" i="21"/>
  <c r="P97" i="21"/>
  <c r="P98" i="21"/>
  <c r="P99" i="21"/>
  <c r="P100" i="21"/>
  <c r="P101" i="21"/>
  <c r="P102" i="21"/>
  <c r="P103" i="21"/>
  <c r="P104" i="21"/>
  <c r="P105" i="21"/>
  <c r="O89" i="21"/>
  <c r="O90" i="21"/>
  <c r="O91" i="21"/>
  <c r="O92" i="21"/>
  <c r="O93" i="21"/>
  <c r="O94" i="21"/>
  <c r="O95" i="21"/>
  <c r="O96" i="21"/>
  <c r="O97" i="21"/>
  <c r="O98" i="21"/>
  <c r="O99" i="21"/>
  <c r="O100" i="21"/>
  <c r="O101" i="21"/>
  <c r="O102" i="21"/>
  <c r="O103" i="21"/>
  <c r="O104" i="21"/>
  <c r="O105" i="21"/>
  <c r="N89" i="21"/>
  <c r="N90" i="21"/>
  <c r="N91" i="21"/>
  <c r="N92" i="21"/>
  <c r="N93" i="21"/>
  <c r="N94" i="21"/>
  <c r="N95" i="21"/>
  <c r="N96" i="21"/>
  <c r="N97" i="21"/>
  <c r="N98" i="21"/>
  <c r="N99" i="21"/>
  <c r="N100" i="21"/>
  <c r="N101" i="21"/>
  <c r="N102" i="21"/>
  <c r="N103" i="21"/>
  <c r="N104" i="21"/>
  <c r="N105" i="21"/>
  <c r="M89" i="21"/>
  <c r="M90" i="21"/>
  <c r="M91" i="21"/>
  <c r="M92" i="21"/>
  <c r="M93" i="21"/>
  <c r="M94" i="21"/>
  <c r="M95" i="21"/>
  <c r="M96" i="21"/>
  <c r="M97" i="21"/>
  <c r="M98" i="21"/>
  <c r="M99" i="21"/>
  <c r="M100" i="21"/>
  <c r="M101" i="21"/>
  <c r="M102" i="21"/>
  <c r="M103" i="21"/>
  <c r="M104" i="21"/>
  <c r="M105" i="21"/>
  <c r="L89" i="21"/>
  <c r="L90" i="21"/>
  <c r="L91" i="21"/>
  <c r="L92" i="21"/>
  <c r="L93" i="21"/>
  <c r="L94" i="21"/>
  <c r="L95" i="21"/>
  <c r="L96" i="21"/>
  <c r="L97" i="21"/>
  <c r="L98" i="21"/>
  <c r="L99" i="21"/>
  <c r="L100" i="21"/>
  <c r="L101" i="21"/>
  <c r="L102" i="21"/>
  <c r="L103" i="21"/>
  <c r="L104" i="21"/>
  <c r="L105" i="21"/>
  <c r="M88" i="21"/>
  <c r="N88" i="21"/>
  <c r="O88" i="21"/>
  <c r="P88" i="21"/>
  <c r="Q88" i="21"/>
  <c r="L88" i="21"/>
  <c r="J88" i="21"/>
  <c r="J89" i="21"/>
  <c r="J90" i="21"/>
  <c r="J91" i="21"/>
  <c r="J92" i="21"/>
  <c r="J93" i="21"/>
  <c r="J94" i="21"/>
  <c r="J95" i="21"/>
  <c r="J96" i="21"/>
  <c r="J97" i="21"/>
  <c r="J98" i="21"/>
  <c r="J99" i="21"/>
  <c r="J100" i="21"/>
  <c r="J101" i="21"/>
  <c r="J102" i="21"/>
  <c r="J103" i="21"/>
  <c r="J104" i="21"/>
  <c r="J105" i="21"/>
  <c r="I89" i="21"/>
  <c r="I90" i="21"/>
  <c r="I91" i="21"/>
  <c r="I92" i="21"/>
  <c r="I93" i="21"/>
  <c r="I94" i="21"/>
  <c r="I95" i="21"/>
  <c r="I96" i="21"/>
  <c r="I97" i="21"/>
  <c r="I98" i="21"/>
  <c r="I99" i="21"/>
  <c r="I100" i="21"/>
  <c r="I101" i="21"/>
  <c r="I102" i="21"/>
  <c r="I103" i="21"/>
  <c r="I104" i="21"/>
  <c r="I105" i="21"/>
  <c r="H89" i="21"/>
  <c r="H90" i="21"/>
  <c r="H91" i="21"/>
  <c r="H92" i="21"/>
  <c r="H93" i="21"/>
  <c r="H94" i="21"/>
  <c r="H95" i="21"/>
  <c r="H96" i="21"/>
  <c r="H97" i="21"/>
  <c r="H98" i="21"/>
  <c r="H99" i="21"/>
  <c r="H100" i="21"/>
  <c r="H101" i="21"/>
  <c r="H102" i="21"/>
  <c r="H103" i="21"/>
  <c r="H104" i="21"/>
  <c r="H105" i="21"/>
  <c r="G89" i="21"/>
  <c r="G90" i="21"/>
  <c r="G91" i="21"/>
  <c r="G92" i="21"/>
  <c r="G93" i="21"/>
  <c r="G94" i="21"/>
  <c r="G95" i="21"/>
  <c r="G96" i="21"/>
  <c r="G97" i="21"/>
  <c r="G98" i="21"/>
  <c r="G99" i="21"/>
  <c r="G100" i="21"/>
  <c r="G101" i="21"/>
  <c r="G102" i="21"/>
  <c r="G103" i="21"/>
  <c r="G104" i="21"/>
  <c r="G105" i="21"/>
  <c r="F89" i="21"/>
  <c r="F90" i="21"/>
  <c r="F91" i="21"/>
  <c r="F92" i="21"/>
  <c r="F93" i="21"/>
  <c r="F94" i="21"/>
  <c r="F95" i="21"/>
  <c r="F96" i="21"/>
  <c r="F97" i="21"/>
  <c r="F98" i="21"/>
  <c r="F99" i="21"/>
  <c r="F100" i="21"/>
  <c r="F101" i="21"/>
  <c r="F102" i="21"/>
  <c r="F103" i="21"/>
  <c r="F104" i="21"/>
  <c r="F105" i="21"/>
  <c r="E89" i="21"/>
  <c r="E90" i="21"/>
  <c r="E91" i="21"/>
  <c r="E92" i="21"/>
  <c r="E93" i="21"/>
  <c r="E94" i="21"/>
  <c r="E95" i="21"/>
  <c r="E96" i="21"/>
  <c r="E97" i="21"/>
  <c r="K97" i="21" s="1"/>
  <c r="E98" i="21"/>
  <c r="E99" i="21"/>
  <c r="E100" i="21"/>
  <c r="E101" i="21"/>
  <c r="E102" i="21"/>
  <c r="E103" i="21"/>
  <c r="E104" i="21"/>
  <c r="E105" i="21"/>
  <c r="F88" i="21"/>
  <c r="G88" i="21"/>
  <c r="H88" i="21"/>
  <c r="I88" i="21"/>
  <c r="E88" i="21"/>
  <c r="D89" i="21"/>
  <c r="D90" i="21"/>
  <c r="D91" i="21"/>
  <c r="D92" i="21"/>
  <c r="D93" i="21"/>
  <c r="D94" i="21"/>
  <c r="D95" i="21"/>
  <c r="D96" i="21"/>
  <c r="D97" i="21"/>
  <c r="D98" i="21"/>
  <c r="D99" i="21"/>
  <c r="D100" i="21"/>
  <c r="D101" i="21"/>
  <c r="D102" i="21"/>
  <c r="D103" i="21"/>
  <c r="D104" i="21"/>
  <c r="D88" i="21"/>
  <c r="C89" i="21"/>
  <c r="C90" i="21"/>
  <c r="C91" i="21"/>
  <c r="C92" i="21"/>
  <c r="C93" i="21"/>
  <c r="C94" i="21"/>
  <c r="C95" i="21"/>
  <c r="C96" i="21"/>
  <c r="C97" i="21"/>
  <c r="C98" i="21"/>
  <c r="C99" i="21"/>
  <c r="C100" i="21"/>
  <c r="C101" i="21"/>
  <c r="C102" i="21"/>
  <c r="C103" i="21"/>
  <c r="C104" i="21"/>
  <c r="C105" i="21"/>
  <c r="C88" i="21"/>
  <c r="B89" i="21"/>
  <c r="B90" i="21"/>
  <c r="B91" i="21"/>
  <c r="B92" i="21"/>
  <c r="B93" i="21"/>
  <c r="B94" i="21"/>
  <c r="B95" i="21"/>
  <c r="B96" i="21"/>
  <c r="B97" i="21"/>
  <c r="B98" i="21"/>
  <c r="B99" i="21"/>
  <c r="B100" i="21"/>
  <c r="B101" i="21"/>
  <c r="B102" i="21"/>
  <c r="B103" i="21"/>
  <c r="B104" i="21"/>
  <c r="B105" i="21"/>
  <c r="B88" i="21"/>
  <c r="K53" i="21"/>
  <c r="J77" i="21"/>
  <c r="I77" i="21"/>
  <c r="H77" i="21"/>
  <c r="G77" i="21"/>
  <c r="F77" i="21"/>
  <c r="E77" i="21"/>
  <c r="J76" i="21"/>
  <c r="I76" i="21"/>
  <c r="H76" i="21"/>
  <c r="G76" i="21"/>
  <c r="F76" i="21"/>
  <c r="E76" i="21"/>
  <c r="Q71" i="21"/>
  <c r="P71" i="21"/>
  <c r="O71" i="21"/>
  <c r="N71" i="21"/>
  <c r="M71" i="21"/>
  <c r="L71" i="21"/>
  <c r="J71" i="21"/>
  <c r="J78" i="21" s="1"/>
  <c r="I71" i="21"/>
  <c r="I78" i="21" s="1"/>
  <c r="H71" i="21"/>
  <c r="H78" i="21" s="1"/>
  <c r="G71" i="21"/>
  <c r="G78" i="21" s="1"/>
  <c r="F71" i="21"/>
  <c r="F78" i="21" s="1"/>
  <c r="E71" i="21"/>
  <c r="E78" i="21" s="1"/>
  <c r="R70" i="21"/>
  <c r="K70" i="21"/>
  <c r="R69" i="21"/>
  <c r="K69" i="21"/>
  <c r="R68" i="21"/>
  <c r="K68" i="21"/>
  <c r="R67" i="21"/>
  <c r="K67" i="21"/>
  <c r="R66" i="21"/>
  <c r="K66" i="21"/>
  <c r="R65" i="21"/>
  <c r="K65" i="21"/>
  <c r="R64" i="21"/>
  <c r="K64" i="21"/>
  <c r="R63" i="21"/>
  <c r="K63" i="21"/>
  <c r="R62" i="21"/>
  <c r="K62" i="21"/>
  <c r="R61" i="21"/>
  <c r="K61" i="21"/>
  <c r="R60" i="21"/>
  <c r="K60" i="21"/>
  <c r="R59" i="21"/>
  <c r="K59" i="21"/>
  <c r="R58" i="21"/>
  <c r="K58" i="21"/>
  <c r="R57" i="21"/>
  <c r="K57" i="21"/>
  <c r="R56" i="21"/>
  <c r="K56" i="21"/>
  <c r="R55" i="21"/>
  <c r="K55" i="21"/>
  <c r="R54" i="21"/>
  <c r="K54" i="21"/>
  <c r="R53" i="21"/>
  <c r="J43" i="21"/>
  <c r="I43" i="21"/>
  <c r="H43" i="21"/>
  <c r="G43" i="21"/>
  <c r="F43" i="21"/>
  <c r="E43" i="21"/>
  <c r="J42" i="21"/>
  <c r="I42" i="21"/>
  <c r="H42" i="21"/>
  <c r="G42" i="21"/>
  <c r="F42" i="21"/>
  <c r="E42" i="21"/>
  <c r="Q37" i="21"/>
  <c r="P37" i="21"/>
  <c r="O37" i="21"/>
  <c r="N37" i="21"/>
  <c r="M37" i="21"/>
  <c r="L37" i="21"/>
  <c r="J37" i="21"/>
  <c r="J44" i="21" s="1"/>
  <c r="I37" i="21"/>
  <c r="I44" i="21" s="1"/>
  <c r="H37" i="21"/>
  <c r="H44" i="21" s="1"/>
  <c r="G37" i="21"/>
  <c r="G44" i="21" s="1"/>
  <c r="F37" i="21"/>
  <c r="F44" i="21" s="1"/>
  <c r="E37" i="21"/>
  <c r="E44" i="21" s="1"/>
  <c r="R36" i="21"/>
  <c r="K36" i="21"/>
  <c r="R35" i="21"/>
  <c r="K35" i="21"/>
  <c r="R34" i="21"/>
  <c r="K34" i="21"/>
  <c r="R33" i="21"/>
  <c r="K33" i="21"/>
  <c r="R32" i="21"/>
  <c r="K32" i="21"/>
  <c r="R31" i="21"/>
  <c r="K31" i="21"/>
  <c r="R30" i="21"/>
  <c r="K30" i="21"/>
  <c r="R29" i="21"/>
  <c r="K29" i="21"/>
  <c r="R28" i="21"/>
  <c r="K28" i="21"/>
  <c r="R27" i="21"/>
  <c r="K27" i="21"/>
  <c r="R26" i="21"/>
  <c r="K26" i="21"/>
  <c r="R25" i="21"/>
  <c r="K25" i="21"/>
  <c r="R24" i="21"/>
  <c r="K24" i="21"/>
  <c r="R23" i="21"/>
  <c r="K23" i="21"/>
  <c r="R22" i="21"/>
  <c r="K22" i="21"/>
  <c r="R21" i="21"/>
  <c r="K21" i="21"/>
  <c r="R20" i="21"/>
  <c r="K20" i="21"/>
  <c r="R19" i="21"/>
  <c r="K19" i="21"/>
  <c r="D77" i="5"/>
  <c r="J77" i="5" s="1"/>
  <c r="E77" i="5"/>
  <c r="E79" i="5" s="1"/>
  <c r="F77" i="5"/>
  <c r="G77" i="5"/>
  <c r="H77" i="5"/>
  <c r="I77" i="5"/>
  <c r="O77" i="5"/>
  <c r="U77" i="5" s="1"/>
  <c r="P77" i="5"/>
  <c r="P79" i="5" s="1"/>
  <c r="Q77" i="5"/>
  <c r="Q79" i="5" s="1"/>
  <c r="R77" i="5"/>
  <c r="S77" i="5"/>
  <c r="T77" i="5"/>
  <c r="Z77" i="5"/>
  <c r="AA77" i="5"/>
  <c r="AF77" i="5" s="1"/>
  <c r="AB77" i="5"/>
  <c r="AB79" i="5" s="1"/>
  <c r="AC77" i="5"/>
  <c r="AC86" i="5" s="1"/>
  <c r="AD77" i="5"/>
  <c r="AE77" i="5"/>
  <c r="D78" i="5"/>
  <c r="D79" i="5" s="1"/>
  <c r="J79" i="5" s="1"/>
  <c r="E78" i="5"/>
  <c r="F78" i="5"/>
  <c r="F79" i="5" s="1"/>
  <c r="G78" i="5"/>
  <c r="H78" i="5"/>
  <c r="H79" i="5" s="1"/>
  <c r="I78" i="5"/>
  <c r="O78" i="5"/>
  <c r="P78" i="5"/>
  <c r="U78" i="5" s="1"/>
  <c r="Q78" i="5"/>
  <c r="R78" i="5"/>
  <c r="R79" i="5" s="1"/>
  <c r="S78" i="5"/>
  <c r="T78" i="5"/>
  <c r="T79" i="5" s="1"/>
  <c r="Z78" i="5"/>
  <c r="AA78" i="5"/>
  <c r="AB78" i="5"/>
  <c r="AC78" i="5"/>
  <c r="AD78" i="5"/>
  <c r="AD79" i="5" s="1"/>
  <c r="AE78" i="5"/>
  <c r="AE79" i="5" s="1"/>
  <c r="AF78" i="5"/>
  <c r="G79" i="5"/>
  <c r="I79" i="5"/>
  <c r="O79" i="5"/>
  <c r="S79" i="5"/>
  <c r="Z79" i="5"/>
  <c r="AA79" i="5"/>
  <c r="Z84" i="5"/>
  <c r="Z88" i="5" s="1"/>
  <c r="AA84" i="5"/>
  <c r="AA88" i="5" s="1"/>
  <c r="AB84" i="5"/>
  <c r="AB88" i="5" s="1"/>
  <c r="AC84" i="5"/>
  <c r="AD84" i="5"/>
  <c r="AE84" i="5"/>
  <c r="Z85" i="5"/>
  <c r="AF85" i="5" s="1"/>
  <c r="AA85" i="5"/>
  <c r="AB85" i="5"/>
  <c r="AC85" i="5"/>
  <c r="AC88" i="5" s="1"/>
  <c r="AD85" i="5"/>
  <c r="AE85" i="5"/>
  <c r="Z86" i="5"/>
  <c r="AB86" i="5"/>
  <c r="AD86" i="5"/>
  <c r="AE86" i="5"/>
  <c r="AD88" i="5"/>
  <c r="AE88" i="5"/>
  <c r="AE76" i="5"/>
  <c r="T76" i="5"/>
  <c r="S76" i="5"/>
  <c r="U76" i="5" s="1"/>
  <c r="R76" i="5"/>
  <c r="Q76" i="5"/>
  <c r="P76" i="5"/>
  <c r="O76" i="5"/>
  <c r="I76" i="5"/>
  <c r="H76" i="5"/>
  <c r="G76" i="5"/>
  <c r="J76" i="5" s="1"/>
  <c r="F76" i="5"/>
  <c r="E76" i="5"/>
  <c r="D76" i="5"/>
  <c r="AE75" i="5"/>
  <c r="AD75" i="5"/>
  <c r="AC75" i="5"/>
  <c r="AB75" i="5"/>
  <c r="AA75" i="5"/>
  <c r="Z75" i="5"/>
  <c r="AF75" i="5" s="1"/>
  <c r="U75" i="5"/>
  <c r="J75" i="5"/>
  <c r="AE74" i="5"/>
  <c r="AD74" i="5"/>
  <c r="AC74" i="5"/>
  <c r="AC76" i="5" s="1"/>
  <c r="AB74" i="5"/>
  <c r="AB76" i="5" s="1"/>
  <c r="AA74" i="5"/>
  <c r="AA76" i="5" s="1"/>
  <c r="Z74" i="5"/>
  <c r="Z76" i="5" s="1"/>
  <c r="U74" i="5"/>
  <c r="J74" i="5"/>
  <c r="AE73" i="5"/>
  <c r="AD73" i="5"/>
  <c r="T73" i="5"/>
  <c r="S73" i="5"/>
  <c r="R73" i="5"/>
  <c r="U73" i="5" s="1"/>
  <c r="Q73" i="5"/>
  <c r="P73" i="5"/>
  <c r="O73" i="5"/>
  <c r="I73" i="5"/>
  <c r="H73" i="5"/>
  <c r="G73" i="5"/>
  <c r="F73" i="5"/>
  <c r="E73" i="5"/>
  <c r="D73" i="5"/>
  <c r="J73" i="5" s="1"/>
  <c r="AE72" i="5"/>
  <c r="AD72" i="5"/>
  <c r="AC72" i="5"/>
  <c r="AB72" i="5"/>
  <c r="AA72" i="5"/>
  <c r="Z72" i="5"/>
  <c r="AF72" i="5" s="1"/>
  <c r="U72" i="5"/>
  <c r="J72" i="5"/>
  <c r="AE71" i="5"/>
  <c r="AD71" i="5"/>
  <c r="AC71" i="5"/>
  <c r="AC73" i="5" s="1"/>
  <c r="AB71" i="5"/>
  <c r="AB73" i="5" s="1"/>
  <c r="AA71" i="5"/>
  <c r="AA73" i="5" s="1"/>
  <c r="Z71" i="5"/>
  <c r="Z73" i="5" s="1"/>
  <c r="U71" i="5"/>
  <c r="M71" i="5"/>
  <c r="X71" i="5" s="1"/>
  <c r="J71" i="5"/>
  <c r="AE70" i="5"/>
  <c r="Z70" i="5"/>
  <c r="T70" i="5"/>
  <c r="S70" i="5"/>
  <c r="U70" i="5" s="1"/>
  <c r="R70" i="5"/>
  <c r="Q70" i="5"/>
  <c r="P70" i="5"/>
  <c r="O70" i="5"/>
  <c r="I70" i="5"/>
  <c r="H70" i="5"/>
  <c r="G70" i="5"/>
  <c r="J70" i="5" s="1"/>
  <c r="F70" i="5"/>
  <c r="E70" i="5"/>
  <c r="D70" i="5"/>
  <c r="AE69" i="5"/>
  <c r="AD69" i="5"/>
  <c r="AC69" i="5"/>
  <c r="AB69" i="5"/>
  <c r="AA69" i="5"/>
  <c r="Z69" i="5"/>
  <c r="AF69" i="5" s="1"/>
  <c r="U69" i="5"/>
  <c r="J69" i="5"/>
  <c r="AE68" i="5"/>
  <c r="AD68" i="5"/>
  <c r="AD70" i="5" s="1"/>
  <c r="AC68" i="5"/>
  <c r="AC70" i="5" s="1"/>
  <c r="AB68" i="5"/>
  <c r="AB70" i="5" s="1"/>
  <c r="AA68" i="5"/>
  <c r="AA70" i="5" s="1"/>
  <c r="Z68" i="5"/>
  <c r="U68" i="5"/>
  <c r="M68" i="5"/>
  <c r="X68" i="5" s="1"/>
  <c r="J68" i="5"/>
  <c r="AA67" i="5"/>
  <c r="Z67" i="5"/>
  <c r="U67" i="5"/>
  <c r="T67" i="5"/>
  <c r="S67" i="5"/>
  <c r="R67" i="5"/>
  <c r="Q67" i="5"/>
  <c r="P67" i="5"/>
  <c r="O67" i="5"/>
  <c r="I67" i="5"/>
  <c r="H67" i="5"/>
  <c r="J67" i="5" s="1"/>
  <c r="G67" i="5"/>
  <c r="F67" i="5"/>
  <c r="E67" i="5"/>
  <c r="D67" i="5"/>
  <c r="AE66" i="5"/>
  <c r="AD66" i="5"/>
  <c r="AC66" i="5"/>
  <c r="AF66" i="5" s="1"/>
  <c r="AB66" i="5"/>
  <c r="AA66" i="5"/>
  <c r="Z66" i="5"/>
  <c r="U66" i="5"/>
  <c r="J66" i="5"/>
  <c r="AE65" i="5"/>
  <c r="AE67" i="5" s="1"/>
  <c r="AD65" i="5"/>
  <c r="AD67" i="5" s="1"/>
  <c r="AC65" i="5"/>
  <c r="AC67" i="5" s="1"/>
  <c r="AB65" i="5"/>
  <c r="AB67" i="5" s="1"/>
  <c r="AF67" i="5" s="1"/>
  <c r="AA65" i="5"/>
  <c r="Z65" i="5"/>
  <c r="U65" i="5"/>
  <c r="M65" i="5"/>
  <c r="X65" i="5" s="1"/>
  <c r="J65" i="5"/>
  <c r="AB64" i="5"/>
  <c r="AA64" i="5"/>
  <c r="Z64" i="5"/>
  <c r="U64" i="5"/>
  <c r="T64" i="5"/>
  <c r="S64" i="5"/>
  <c r="R64" i="5"/>
  <c r="Q64" i="5"/>
  <c r="P64" i="5"/>
  <c r="O64" i="5"/>
  <c r="J64" i="5"/>
  <c r="I64" i="5"/>
  <c r="H64" i="5"/>
  <c r="G64" i="5"/>
  <c r="F64" i="5"/>
  <c r="E64" i="5"/>
  <c r="D64" i="5"/>
  <c r="AE63" i="5"/>
  <c r="AD63" i="5"/>
  <c r="AF63" i="5" s="1"/>
  <c r="AC63" i="5"/>
  <c r="AB63" i="5"/>
  <c r="AA63" i="5"/>
  <c r="Z63" i="5"/>
  <c r="U63" i="5"/>
  <c r="J63" i="5"/>
  <c r="AE62" i="5"/>
  <c r="AE64" i="5" s="1"/>
  <c r="AD62" i="5"/>
  <c r="AD64" i="5" s="1"/>
  <c r="AC62" i="5"/>
  <c r="AC64" i="5" s="1"/>
  <c r="AB62" i="5"/>
  <c r="AA62" i="5"/>
  <c r="Z62" i="5"/>
  <c r="U62" i="5"/>
  <c r="M62" i="5"/>
  <c r="X62" i="5" s="1"/>
  <c r="J62" i="5"/>
  <c r="AC61" i="5"/>
  <c r="AB61" i="5"/>
  <c r="AA61" i="5"/>
  <c r="Z61" i="5"/>
  <c r="T61" i="5"/>
  <c r="S61" i="5"/>
  <c r="R61" i="5"/>
  <c r="Q61" i="5"/>
  <c r="P61" i="5"/>
  <c r="O61" i="5"/>
  <c r="U61" i="5" s="1"/>
  <c r="J61" i="5"/>
  <c r="I61" i="5"/>
  <c r="H61" i="5"/>
  <c r="G61" i="5"/>
  <c r="F61" i="5"/>
  <c r="E61" i="5"/>
  <c r="D61" i="5"/>
  <c r="AE60" i="5"/>
  <c r="AF60" i="5" s="1"/>
  <c r="AD60" i="5"/>
  <c r="AC60" i="5"/>
  <c r="AB60" i="5"/>
  <c r="AA60" i="5"/>
  <c r="Z60" i="5"/>
  <c r="U60" i="5"/>
  <c r="J60" i="5"/>
  <c r="AF59" i="5"/>
  <c r="AE59" i="5"/>
  <c r="AE61" i="5" s="1"/>
  <c r="AD59" i="5"/>
  <c r="AD61" i="5" s="1"/>
  <c r="AC59" i="5"/>
  <c r="AB59" i="5"/>
  <c r="AA59" i="5"/>
  <c r="Z59" i="5"/>
  <c r="X59" i="5"/>
  <c r="U59" i="5"/>
  <c r="M59" i="5"/>
  <c r="J59" i="5"/>
  <c r="AD58" i="5"/>
  <c r="AC58" i="5"/>
  <c r="AB58" i="5"/>
  <c r="AA58" i="5"/>
  <c r="T58" i="5"/>
  <c r="S58" i="5"/>
  <c r="R58" i="5"/>
  <c r="Q58" i="5"/>
  <c r="P58" i="5"/>
  <c r="O58" i="5"/>
  <c r="U58" i="5" s="1"/>
  <c r="I58" i="5"/>
  <c r="H58" i="5"/>
  <c r="G58" i="5"/>
  <c r="F58" i="5"/>
  <c r="E58" i="5"/>
  <c r="D58" i="5"/>
  <c r="J58" i="5" s="1"/>
  <c r="AF57" i="5"/>
  <c r="AE57" i="5"/>
  <c r="AD57" i="5"/>
  <c r="AC57" i="5"/>
  <c r="AB57" i="5"/>
  <c r="AA57" i="5"/>
  <c r="Z57" i="5"/>
  <c r="U57" i="5"/>
  <c r="J57" i="5"/>
  <c r="AE56" i="5"/>
  <c r="AE58" i="5" s="1"/>
  <c r="AD56" i="5"/>
  <c r="AC56" i="5"/>
  <c r="AB56" i="5"/>
  <c r="AA56" i="5"/>
  <c r="Z56" i="5"/>
  <c r="Z58" i="5" s="1"/>
  <c r="X56" i="5"/>
  <c r="U56" i="5"/>
  <c r="M56" i="5"/>
  <c r="J56" i="5"/>
  <c r="AD55" i="5"/>
  <c r="AC55" i="5"/>
  <c r="AB55" i="5"/>
  <c r="T55" i="5"/>
  <c r="S55" i="5"/>
  <c r="R55" i="5"/>
  <c r="Q55" i="5"/>
  <c r="P55" i="5"/>
  <c r="O55" i="5"/>
  <c r="U55" i="5" s="1"/>
  <c r="I55" i="5"/>
  <c r="H55" i="5"/>
  <c r="G55" i="5"/>
  <c r="F55" i="5"/>
  <c r="E55" i="5"/>
  <c r="D55" i="5"/>
  <c r="J55" i="5" s="1"/>
  <c r="AE54" i="5"/>
  <c r="AE55" i="5" s="1"/>
  <c r="AD54" i="5"/>
  <c r="AC54" i="5"/>
  <c r="AB54" i="5"/>
  <c r="AA54" i="5"/>
  <c r="Z54" i="5"/>
  <c r="AF54" i="5" s="1"/>
  <c r="U54" i="5"/>
  <c r="J54" i="5"/>
  <c r="AE53" i="5"/>
  <c r="AD53" i="5"/>
  <c r="AC53" i="5"/>
  <c r="AB53" i="5"/>
  <c r="AA53" i="5"/>
  <c r="AA55" i="5" s="1"/>
  <c r="Z53" i="5"/>
  <c r="Z55" i="5" s="1"/>
  <c r="AF55" i="5" s="1"/>
  <c r="U53" i="5"/>
  <c r="M53" i="5"/>
  <c r="X53" i="5" s="1"/>
  <c r="J53" i="5"/>
  <c r="AE52" i="5"/>
  <c r="AD52" i="5"/>
  <c r="AC52" i="5"/>
  <c r="T52" i="5"/>
  <c r="S52" i="5"/>
  <c r="R52" i="5"/>
  <c r="Q52" i="5"/>
  <c r="P52" i="5"/>
  <c r="O52" i="5"/>
  <c r="U52" i="5" s="1"/>
  <c r="I52" i="5"/>
  <c r="H52" i="5"/>
  <c r="G52" i="5"/>
  <c r="F52" i="5"/>
  <c r="E52" i="5"/>
  <c r="D52" i="5"/>
  <c r="J52" i="5" s="1"/>
  <c r="AE51" i="5"/>
  <c r="AD51" i="5"/>
  <c r="AC51" i="5"/>
  <c r="AB51" i="5"/>
  <c r="AA51" i="5"/>
  <c r="Z51" i="5"/>
  <c r="AF51" i="5" s="1"/>
  <c r="U51" i="5"/>
  <c r="J51" i="5"/>
  <c r="AE50" i="5"/>
  <c r="AD50" i="5"/>
  <c r="AC50" i="5"/>
  <c r="AB50" i="5"/>
  <c r="AB52" i="5" s="1"/>
  <c r="AA50" i="5"/>
  <c r="AA52" i="5" s="1"/>
  <c r="Z50" i="5"/>
  <c r="Z52" i="5" s="1"/>
  <c r="AF52" i="5" s="1"/>
  <c r="X50" i="5"/>
  <c r="U50" i="5"/>
  <c r="M50" i="5"/>
  <c r="J50" i="5"/>
  <c r="AE49" i="5"/>
  <c r="AD49" i="5"/>
  <c r="T49" i="5"/>
  <c r="S49" i="5"/>
  <c r="R49" i="5"/>
  <c r="Q49" i="5"/>
  <c r="P49" i="5"/>
  <c r="U49" i="5" s="1"/>
  <c r="O49" i="5"/>
  <c r="I49" i="5"/>
  <c r="H49" i="5"/>
  <c r="G49" i="5"/>
  <c r="F49" i="5"/>
  <c r="E49" i="5"/>
  <c r="D49" i="5"/>
  <c r="J49" i="5" s="1"/>
  <c r="AE48" i="5"/>
  <c r="AD48" i="5"/>
  <c r="AC48" i="5"/>
  <c r="AB48" i="5"/>
  <c r="AA48" i="5"/>
  <c r="Z48" i="5"/>
  <c r="AF48" i="5" s="1"/>
  <c r="U48" i="5"/>
  <c r="J48" i="5"/>
  <c r="AE47" i="5"/>
  <c r="AD47" i="5"/>
  <c r="AC47" i="5"/>
  <c r="AC49" i="5" s="1"/>
  <c r="AB47" i="5"/>
  <c r="AB49" i="5" s="1"/>
  <c r="AA47" i="5"/>
  <c r="AA49" i="5" s="1"/>
  <c r="Z47" i="5"/>
  <c r="Z49" i="5" s="1"/>
  <c r="U47" i="5"/>
  <c r="M47" i="5"/>
  <c r="X47" i="5" s="1"/>
  <c r="J47" i="5"/>
  <c r="AE46" i="5"/>
  <c r="T46" i="5"/>
  <c r="S46" i="5"/>
  <c r="U46" i="5" s="1"/>
  <c r="R46" i="5"/>
  <c r="Q46" i="5"/>
  <c r="P46" i="5"/>
  <c r="O46" i="5"/>
  <c r="I46" i="5"/>
  <c r="H46" i="5"/>
  <c r="G46" i="5"/>
  <c r="F46" i="5"/>
  <c r="E46" i="5"/>
  <c r="J46" i="5" s="1"/>
  <c r="D46" i="5"/>
  <c r="AE45" i="5"/>
  <c r="AD45" i="5"/>
  <c r="AC45" i="5"/>
  <c r="AB45" i="5"/>
  <c r="AA45" i="5"/>
  <c r="Z45" i="5"/>
  <c r="AF45" i="5" s="1"/>
  <c r="U45" i="5"/>
  <c r="J45" i="5"/>
  <c r="AE44" i="5"/>
  <c r="AD44" i="5"/>
  <c r="AD46" i="5" s="1"/>
  <c r="AC44" i="5"/>
  <c r="AC46" i="5" s="1"/>
  <c r="AB44" i="5"/>
  <c r="AB46" i="5" s="1"/>
  <c r="AA44" i="5"/>
  <c r="AA46" i="5" s="1"/>
  <c r="Z44" i="5"/>
  <c r="U44" i="5"/>
  <c r="M44" i="5"/>
  <c r="X44" i="5" s="1"/>
  <c r="J44" i="5"/>
  <c r="Z43" i="5"/>
  <c r="T43" i="5"/>
  <c r="U43" i="5" s="1"/>
  <c r="S43" i="5"/>
  <c r="R43" i="5"/>
  <c r="Q43" i="5"/>
  <c r="P43" i="5"/>
  <c r="O43" i="5"/>
  <c r="I43" i="5"/>
  <c r="H43" i="5"/>
  <c r="J43" i="5" s="1"/>
  <c r="G43" i="5"/>
  <c r="F43" i="5"/>
  <c r="E43" i="5"/>
  <c r="D43" i="5"/>
  <c r="AE42" i="5"/>
  <c r="AD42" i="5"/>
  <c r="AC42" i="5"/>
  <c r="AB42" i="5"/>
  <c r="AA42" i="5"/>
  <c r="AA43" i="5" s="1"/>
  <c r="Z42" i="5"/>
  <c r="U42" i="5"/>
  <c r="J42" i="5"/>
  <c r="AE41" i="5"/>
  <c r="AE43" i="5" s="1"/>
  <c r="AD41" i="5"/>
  <c r="AD43" i="5" s="1"/>
  <c r="AC41" i="5"/>
  <c r="AC43" i="5" s="1"/>
  <c r="AB41" i="5"/>
  <c r="AB43" i="5" s="1"/>
  <c r="AA41" i="5"/>
  <c r="Z41" i="5"/>
  <c r="U41" i="5"/>
  <c r="M41" i="5"/>
  <c r="X41" i="5" s="1"/>
  <c r="J41" i="5"/>
  <c r="AA40" i="5"/>
  <c r="Z40" i="5"/>
  <c r="U40" i="5"/>
  <c r="T40" i="5"/>
  <c r="S40" i="5"/>
  <c r="R40" i="5"/>
  <c r="Q40" i="5"/>
  <c r="P40" i="5"/>
  <c r="O40" i="5"/>
  <c r="I40" i="5"/>
  <c r="J40" i="5" s="1"/>
  <c r="H40" i="5"/>
  <c r="G40" i="5"/>
  <c r="F40" i="5"/>
  <c r="E40" i="5"/>
  <c r="D40" i="5"/>
  <c r="AE39" i="5"/>
  <c r="AD39" i="5"/>
  <c r="AF39" i="5" s="1"/>
  <c r="AC39" i="5"/>
  <c r="AB39" i="5"/>
  <c r="AB40" i="5" s="1"/>
  <c r="AA39" i="5"/>
  <c r="Z39" i="5"/>
  <c r="U39" i="5"/>
  <c r="J39" i="5"/>
  <c r="AE38" i="5"/>
  <c r="AE40" i="5" s="1"/>
  <c r="AD38" i="5"/>
  <c r="AD40" i="5" s="1"/>
  <c r="AC38" i="5"/>
  <c r="AC40" i="5" s="1"/>
  <c r="AB38" i="5"/>
  <c r="AA38" i="5"/>
  <c r="Z38" i="5"/>
  <c r="U38" i="5"/>
  <c r="M38" i="5"/>
  <c r="X38" i="5" s="1"/>
  <c r="J38" i="5"/>
  <c r="AB37" i="5"/>
  <c r="AA37" i="5"/>
  <c r="Z37" i="5"/>
  <c r="T37" i="5"/>
  <c r="S37" i="5"/>
  <c r="R37" i="5"/>
  <c r="Q37" i="5"/>
  <c r="P37" i="5"/>
  <c r="O37" i="5"/>
  <c r="U37" i="5" s="1"/>
  <c r="J37" i="5"/>
  <c r="I37" i="5"/>
  <c r="H37" i="5"/>
  <c r="G37" i="5"/>
  <c r="F37" i="5"/>
  <c r="E37" i="5"/>
  <c r="D37" i="5"/>
  <c r="AE36" i="5"/>
  <c r="AF36" i="5" s="1"/>
  <c r="AD36" i="5"/>
  <c r="AC36" i="5"/>
  <c r="AC37" i="5" s="1"/>
  <c r="AB36" i="5"/>
  <c r="AA36" i="5"/>
  <c r="Z36" i="5"/>
  <c r="U36" i="5"/>
  <c r="J36" i="5"/>
  <c r="AF35" i="5"/>
  <c r="AE35" i="5"/>
  <c r="AE37" i="5" s="1"/>
  <c r="AD35" i="5"/>
  <c r="AD37" i="5" s="1"/>
  <c r="AC35" i="5"/>
  <c r="AB35" i="5"/>
  <c r="AA35" i="5"/>
  <c r="Z35" i="5"/>
  <c r="X35" i="5"/>
  <c r="U35" i="5"/>
  <c r="M35" i="5"/>
  <c r="J35" i="5"/>
  <c r="AC34" i="5"/>
  <c r="AB34" i="5"/>
  <c r="AA34" i="5"/>
  <c r="T34" i="5"/>
  <c r="S34" i="5"/>
  <c r="R34" i="5"/>
  <c r="Q34" i="5"/>
  <c r="P34" i="5"/>
  <c r="O34" i="5"/>
  <c r="U34" i="5" s="1"/>
  <c r="I34" i="5"/>
  <c r="H34" i="5"/>
  <c r="G34" i="5"/>
  <c r="F34" i="5"/>
  <c r="E34" i="5"/>
  <c r="D34" i="5"/>
  <c r="J34" i="5" s="1"/>
  <c r="AF33" i="5"/>
  <c r="AE33" i="5"/>
  <c r="AD33" i="5"/>
  <c r="AD34" i="5" s="1"/>
  <c r="AC33" i="5"/>
  <c r="AB33" i="5"/>
  <c r="AA33" i="5"/>
  <c r="Z33" i="5"/>
  <c r="U33" i="5"/>
  <c r="J33" i="5"/>
  <c r="AE32" i="5"/>
  <c r="AE34" i="5" s="1"/>
  <c r="AD32" i="5"/>
  <c r="AC32" i="5"/>
  <c r="AB32" i="5"/>
  <c r="AA32" i="5"/>
  <c r="Z32" i="5"/>
  <c r="Z34" i="5" s="1"/>
  <c r="AF34" i="5" s="1"/>
  <c r="X32" i="5"/>
  <c r="U32" i="5"/>
  <c r="M32" i="5"/>
  <c r="J32" i="5"/>
  <c r="AD31" i="5"/>
  <c r="AC31" i="5"/>
  <c r="AB31" i="5"/>
  <c r="T31" i="5"/>
  <c r="S31" i="5"/>
  <c r="R31" i="5"/>
  <c r="Q31" i="5"/>
  <c r="P31" i="5"/>
  <c r="O31" i="5"/>
  <c r="U31" i="5" s="1"/>
  <c r="I31" i="5"/>
  <c r="H31" i="5"/>
  <c r="G31" i="5"/>
  <c r="F31" i="5"/>
  <c r="E31" i="5"/>
  <c r="D31" i="5"/>
  <c r="J31" i="5" s="1"/>
  <c r="AE30" i="5"/>
  <c r="AD30" i="5"/>
  <c r="AC30" i="5"/>
  <c r="AB30" i="5"/>
  <c r="AA30" i="5"/>
  <c r="Z30" i="5"/>
  <c r="AF30" i="5" s="1"/>
  <c r="U30" i="5"/>
  <c r="J30" i="5"/>
  <c r="AE29" i="5"/>
  <c r="AE31" i="5" s="1"/>
  <c r="AD29" i="5"/>
  <c r="AC29" i="5"/>
  <c r="AB29" i="5"/>
  <c r="AA29" i="5"/>
  <c r="AA31" i="5" s="1"/>
  <c r="Z29" i="5"/>
  <c r="Z31" i="5" s="1"/>
  <c r="AF31" i="5" s="1"/>
  <c r="U29" i="5"/>
  <c r="M29" i="5"/>
  <c r="X29" i="5" s="1"/>
  <c r="J29" i="5"/>
  <c r="AE28" i="5"/>
  <c r="AD28" i="5"/>
  <c r="AC28" i="5"/>
  <c r="T28" i="5"/>
  <c r="S28" i="5"/>
  <c r="R28" i="5"/>
  <c r="Q28" i="5"/>
  <c r="P28" i="5"/>
  <c r="O28" i="5"/>
  <c r="U28" i="5" s="1"/>
  <c r="I28" i="5"/>
  <c r="H28" i="5"/>
  <c r="G28" i="5"/>
  <c r="F28" i="5"/>
  <c r="E28" i="5"/>
  <c r="D28" i="5"/>
  <c r="J28" i="5" s="1"/>
  <c r="AE27" i="5"/>
  <c r="AD27" i="5"/>
  <c r="AC27" i="5"/>
  <c r="AB27" i="5"/>
  <c r="AA27" i="5"/>
  <c r="Z27" i="5"/>
  <c r="AF27" i="5" s="1"/>
  <c r="U27" i="5"/>
  <c r="J27" i="5"/>
  <c r="AE26" i="5"/>
  <c r="AD26" i="5"/>
  <c r="AC26" i="5"/>
  <c r="AB26" i="5"/>
  <c r="AB28" i="5" s="1"/>
  <c r="AA26" i="5"/>
  <c r="AA28" i="5" s="1"/>
  <c r="Z26" i="5"/>
  <c r="Z28" i="5" s="1"/>
  <c r="AF28" i="5" s="1"/>
  <c r="X26" i="5"/>
  <c r="U26" i="5"/>
  <c r="M26" i="5"/>
  <c r="J26" i="5"/>
  <c r="AE25" i="5"/>
  <c r="AD25" i="5"/>
  <c r="T25" i="5"/>
  <c r="S25" i="5"/>
  <c r="R25" i="5"/>
  <c r="Q25" i="5"/>
  <c r="P25" i="5"/>
  <c r="U25" i="5" s="1"/>
  <c r="O25" i="5"/>
  <c r="I25" i="5"/>
  <c r="H25" i="5"/>
  <c r="G25" i="5"/>
  <c r="F25" i="5"/>
  <c r="E25" i="5"/>
  <c r="D25" i="5"/>
  <c r="J25" i="5" s="1"/>
  <c r="AE24" i="5"/>
  <c r="AD24" i="5"/>
  <c r="AC24" i="5"/>
  <c r="AB24" i="5"/>
  <c r="AA24" i="5"/>
  <c r="Z24" i="5"/>
  <c r="AF24" i="5" s="1"/>
  <c r="U24" i="5"/>
  <c r="J24" i="5"/>
  <c r="AE23" i="5"/>
  <c r="AD23" i="5"/>
  <c r="AC23" i="5"/>
  <c r="AC25" i="5" s="1"/>
  <c r="AB23" i="5"/>
  <c r="AB25" i="5" s="1"/>
  <c r="AA23" i="5"/>
  <c r="AA25" i="5" s="1"/>
  <c r="Z23" i="5"/>
  <c r="Z25" i="5" s="1"/>
  <c r="AF25" i="5" s="1"/>
  <c r="U23" i="5"/>
  <c r="M23" i="5"/>
  <c r="X23" i="5" s="1"/>
  <c r="J23" i="5"/>
  <c r="AE22" i="5"/>
  <c r="T22" i="5"/>
  <c r="S22" i="5"/>
  <c r="U22" i="5" s="1"/>
  <c r="R22" i="5"/>
  <c r="Q22" i="5"/>
  <c r="P22" i="5"/>
  <c r="O22" i="5"/>
  <c r="I22" i="5"/>
  <c r="H22" i="5"/>
  <c r="G22" i="5"/>
  <c r="F22" i="5"/>
  <c r="E22" i="5"/>
  <c r="J22" i="5" s="1"/>
  <c r="D22" i="5"/>
  <c r="AE21" i="5"/>
  <c r="AD21" i="5"/>
  <c r="AC21" i="5"/>
  <c r="AB21" i="5"/>
  <c r="AA21" i="5"/>
  <c r="Z21" i="5"/>
  <c r="AF21" i="5" s="1"/>
  <c r="U21" i="5"/>
  <c r="J21" i="5"/>
  <c r="AE20" i="5"/>
  <c r="AD20" i="5"/>
  <c r="AD22" i="5" s="1"/>
  <c r="AC20" i="5"/>
  <c r="AC22" i="5" s="1"/>
  <c r="AB20" i="5"/>
  <c r="AB22" i="5" s="1"/>
  <c r="AA20" i="5"/>
  <c r="AA22" i="5" s="1"/>
  <c r="Z20" i="5"/>
  <c r="U20" i="5"/>
  <c r="M20" i="5"/>
  <c r="X20" i="5" s="1"/>
  <c r="J20" i="5"/>
  <c r="Z19" i="5"/>
  <c r="T19" i="5"/>
  <c r="U19" i="5" s="1"/>
  <c r="S19" i="5"/>
  <c r="R19" i="5"/>
  <c r="Q19" i="5"/>
  <c r="P19" i="5"/>
  <c r="O19" i="5"/>
  <c r="I19" i="5"/>
  <c r="H19" i="5"/>
  <c r="J19" i="5" s="1"/>
  <c r="G19" i="5"/>
  <c r="F19" i="5"/>
  <c r="E19" i="5"/>
  <c r="D19" i="5"/>
  <c r="AE18" i="5"/>
  <c r="AD18" i="5"/>
  <c r="AC18" i="5"/>
  <c r="AB18" i="5"/>
  <c r="AA18" i="5"/>
  <c r="AA19" i="5" s="1"/>
  <c r="Z18" i="5"/>
  <c r="U18" i="5"/>
  <c r="J18" i="5"/>
  <c r="AE17" i="5"/>
  <c r="AE19" i="5" s="1"/>
  <c r="AD17" i="5"/>
  <c r="AD19" i="5" s="1"/>
  <c r="AC17" i="5"/>
  <c r="AC19" i="5" s="1"/>
  <c r="AB17" i="5"/>
  <c r="AB19" i="5" s="1"/>
  <c r="AA17" i="5"/>
  <c r="Z17" i="5"/>
  <c r="U17" i="5"/>
  <c r="M17" i="5"/>
  <c r="X17" i="5" s="1"/>
  <c r="J17" i="5"/>
  <c r="AA16" i="5"/>
  <c r="Z16" i="5"/>
  <c r="U16" i="5"/>
  <c r="T16" i="5"/>
  <c r="S16" i="5"/>
  <c r="R16" i="5"/>
  <c r="Q16" i="5"/>
  <c r="P16" i="5"/>
  <c r="O16" i="5"/>
  <c r="I16" i="5"/>
  <c r="J16" i="5" s="1"/>
  <c r="H16" i="5"/>
  <c r="G16" i="5"/>
  <c r="F16" i="5"/>
  <c r="E16" i="5"/>
  <c r="D16" i="5"/>
  <c r="AE15" i="5"/>
  <c r="AD15" i="5"/>
  <c r="AF15" i="5" s="1"/>
  <c r="AC15" i="5"/>
  <c r="AB15" i="5"/>
  <c r="AB16" i="5" s="1"/>
  <c r="AA15" i="5"/>
  <c r="Z15" i="5"/>
  <c r="U15" i="5"/>
  <c r="J15" i="5"/>
  <c r="AE14" i="5"/>
  <c r="AE16" i="5" s="1"/>
  <c r="AD14" i="5"/>
  <c r="AD16" i="5" s="1"/>
  <c r="AC14" i="5"/>
  <c r="AC16" i="5" s="1"/>
  <c r="AB14" i="5"/>
  <c r="AA14" i="5"/>
  <c r="Z14" i="5"/>
  <c r="U14" i="5"/>
  <c r="M14" i="5"/>
  <c r="X14" i="5" s="1"/>
  <c r="J14" i="5"/>
  <c r="R100" i="21" l="1"/>
  <c r="R92" i="21"/>
  <c r="R103" i="21"/>
  <c r="K100" i="21"/>
  <c r="K99" i="21"/>
  <c r="K91" i="21"/>
  <c r="R95" i="21"/>
  <c r="O106" i="21"/>
  <c r="K92" i="21"/>
  <c r="K105" i="21"/>
  <c r="M106" i="21"/>
  <c r="K101" i="21"/>
  <c r="K93" i="21"/>
  <c r="R102" i="21"/>
  <c r="N106" i="21"/>
  <c r="R88" i="21"/>
  <c r="R89" i="21"/>
  <c r="K98" i="21"/>
  <c r="K90" i="21"/>
  <c r="R93" i="21"/>
  <c r="I106" i="21"/>
  <c r="H106" i="21"/>
  <c r="Q106" i="21"/>
  <c r="R94" i="21"/>
  <c r="R105" i="21"/>
  <c r="R97" i="21"/>
  <c r="S97" i="21" s="1"/>
  <c r="P106" i="21"/>
  <c r="R101" i="21"/>
  <c r="R99" i="21"/>
  <c r="R91" i="21"/>
  <c r="S91" i="21" s="1"/>
  <c r="R98" i="21"/>
  <c r="S98" i="21" s="1"/>
  <c r="R90" i="21"/>
  <c r="R96" i="21"/>
  <c r="R104" i="21"/>
  <c r="L106" i="21"/>
  <c r="J106" i="21"/>
  <c r="K89" i="21"/>
  <c r="K103" i="21"/>
  <c r="S103" i="21" s="1"/>
  <c r="K95" i="21"/>
  <c r="G106" i="21"/>
  <c r="K94" i="21"/>
  <c r="K102" i="21"/>
  <c r="F106" i="21"/>
  <c r="K104" i="21"/>
  <c r="K96" i="21"/>
  <c r="E106" i="21"/>
  <c r="K88" i="21"/>
  <c r="S56" i="21"/>
  <c r="S60" i="21"/>
  <c r="S64" i="21"/>
  <c r="S20" i="21"/>
  <c r="S24" i="21"/>
  <c r="S28" i="21"/>
  <c r="S32" i="21"/>
  <c r="S36" i="21"/>
  <c r="S53" i="21"/>
  <c r="S58" i="21"/>
  <c r="S66" i="21"/>
  <c r="S70" i="21"/>
  <c r="R37" i="21"/>
  <c r="S21" i="21"/>
  <c r="S25" i="21"/>
  <c r="S29" i="21"/>
  <c r="S33" i="21"/>
  <c r="S57" i="21"/>
  <c r="S65" i="21"/>
  <c r="K76" i="21"/>
  <c r="S54" i="21"/>
  <c r="S62" i="21"/>
  <c r="S55" i="21"/>
  <c r="S59" i="21"/>
  <c r="S63" i="21"/>
  <c r="S67" i="21"/>
  <c r="K44" i="21"/>
  <c r="K77" i="21"/>
  <c r="S23" i="21"/>
  <c r="S27" i="21"/>
  <c r="S31" i="21"/>
  <c r="S35" i="21"/>
  <c r="K42" i="21"/>
  <c r="S69" i="21"/>
  <c r="R71" i="21"/>
  <c r="S22" i="21"/>
  <c r="S26" i="21"/>
  <c r="S30" i="21"/>
  <c r="S34" i="21"/>
  <c r="S61" i="21"/>
  <c r="S68" i="21"/>
  <c r="K43" i="21"/>
  <c r="K78" i="21"/>
  <c r="K71" i="21"/>
  <c r="K37" i="21"/>
  <c r="S19" i="21"/>
  <c r="AF79" i="5"/>
  <c r="AC90" i="5" s="1"/>
  <c r="U79" i="5"/>
  <c r="AF86" i="5"/>
  <c r="AA86" i="5"/>
  <c r="AF84" i="5"/>
  <c r="AC79" i="5"/>
  <c r="J78" i="5"/>
  <c r="AF64" i="5"/>
  <c r="AF19" i="5"/>
  <c r="AF43" i="5"/>
  <c r="AF16" i="5"/>
  <c r="AF37" i="5"/>
  <c r="AF61" i="5"/>
  <c r="AF73" i="5"/>
  <c r="AF40" i="5"/>
  <c r="AF58" i="5"/>
  <c r="AF49" i="5"/>
  <c r="AF70" i="5"/>
  <c r="AF17" i="5"/>
  <c r="AF41" i="5"/>
  <c r="AF32" i="5"/>
  <c r="AF56" i="5"/>
  <c r="AD76" i="5"/>
  <c r="AF76" i="5" s="1"/>
  <c r="AF62" i="5"/>
  <c r="AF65" i="5"/>
  <c r="AF18" i="5"/>
  <c r="AF20" i="5"/>
  <c r="Z22" i="5"/>
  <c r="AF22" i="5" s="1"/>
  <c r="AF42" i="5"/>
  <c r="AF44" i="5"/>
  <c r="Z46" i="5"/>
  <c r="AF46" i="5" s="1"/>
  <c r="AF68" i="5"/>
  <c r="AF74" i="5"/>
  <c r="AF14" i="5"/>
  <c r="AF38" i="5"/>
  <c r="AF23" i="5"/>
  <c r="AF47" i="5"/>
  <c r="AF71" i="5"/>
  <c r="AF26" i="5"/>
  <c r="AF50" i="5"/>
  <c r="AF29" i="5"/>
  <c r="AF53" i="5"/>
  <c r="S95" i="21" l="1"/>
  <c r="S99" i="21"/>
  <c r="S92" i="21"/>
  <c r="S100" i="21"/>
  <c r="S105" i="21"/>
  <c r="S101" i="21"/>
  <c r="S93" i="21"/>
  <c r="S90" i="21"/>
  <c r="S89" i="21"/>
  <c r="S102" i="21"/>
  <c r="S94" i="21"/>
  <c r="R106" i="21"/>
  <c r="S96" i="21"/>
  <c r="S104" i="21"/>
  <c r="K106" i="21"/>
  <c r="S88" i="21"/>
  <c r="S71" i="21"/>
  <c r="E80" i="21" s="1"/>
  <c r="S37" i="21"/>
  <c r="I46" i="21" s="1"/>
  <c r="AF88" i="5"/>
  <c r="Z90" i="5"/>
  <c r="I11" i="3"/>
  <c r="I5" i="3"/>
  <c r="I4" i="3"/>
  <c r="I6" i="3" s="1"/>
  <c r="I10" i="3" s="1"/>
  <c r="I12" i="3" s="1"/>
  <c r="D6" i="3"/>
  <c r="D12" i="3" s="1"/>
  <c r="E6" i="3"/>
  <c r="E12" i="3" s="1"/>
  <c r="F6" i="3"/>
  <c r="F12" i="3" s="1"/>
  <c r="G6" i="3"/>
  <c r="G12" i="3" s="1"/>
  <c r="H6" i="3"/>
  <c r="H12" i="3" s="1"/>
  <c r="C6" i="3"/>
  <c r="C12" i="3" s="1"/>
  <c r="S106" i="21" l="1"/>
  <c r="I80" i="21"/>
  <c r="E46" i="21"/>
</calcChain>
</file>

<file path=xl/sharedStrings.xml><?xml version="1.0" encoding="utf-8"?>
<sst xmlns="http://schemas.openxmlformats.org/spreadsheetml/2006/main" count="946" uniqueCount="363">
  <si>
    <t>Summary of adjustments*</t>
  </si>
  <si>
    <t>RDEL/CDEL</t>
  </si>
  <si>
    <t>20/21(£)</t>
  </si>
  <si>
    <t>21/22 (£)</t>
  </si>
  <si>
    <t>22/23 (£)</t>
  </si>
  <si>
    <t>23/24 (£)</t>
  </si>
  <si>
    <t>24/25 (£)</t>
  </si>
  <si>
    <t>25/26 (£)</t>
  </si>
  <si>
    <t>Total</t>
  </si>
  <si>
    <t>RDEL Total</t>
  </si>
  <si>
    <t>CDEL Total</t>
  </si>
  <si>
    <t xml:space="preserve">Projections </t>
  </si>
  <si>
    <t>Total (£ Millions)</t>
  </si>
  <si>
    <t>Total projections</t>
  </si>
  <si>
    <t>Adjusted projection</t>
  </si>
  <si>
    <t xml:space="preserve">Budget </t>
  </si>
  <si>
    <t xml:space="preserve">Revised indicative variance </t>
  </si>
  <si>
    <t>* This is to be completed by DLUHC.</t>
  </si>
  <si>
    <t>Issued:</t>
  </si>
  <si>
    <t>13/12/2023</t>
  </si>
  <si>
    <t>Project Adjustment Request (PAR) Form</t>
  </si>
  <si>
    <t xml:space="preserve">Version: </t>
  </si>
  <si>
    <t>This form is best navigated on Excel Desktop App</t>
  </si>
  <si>
    <r>
      <t xml:space="preserve">This </t>
    </r>
    <r>
      <rPr>
        <b/>
        <sz val="12"/>
        <rFont val="Arial"/>
        <family val="2"/>
      </rPr>
      <t>Project Adjustment Request (PAR) Form</t>
    </r>
    <r>
      <rPr>
        <sz val="12"/>
        <rFont val="Arial"/>
        <family val="2"/>
      </rPr>
      <t xml:space="preserve"> should be completed by Towns when they seek to make a change to one or more of their Towns Fund projects including, but not limited to:</t>
    </r>
  </si>
  <si>
    <r>
      <t>·</t>
    </r>
    <r>
      <rPr>
        <sz val="7"/>
        <color theme="1"/>
        <rFont val="Arial"/>
        <family val="2"/>
      </rPr>
      <t xml:space="preserve">       </t>
    </r>
    <r>
      <rPr>
        <sz val="11"/>
        <color theme="1"/>
        <rFont val="Arial"/>
        <family val="2"/>
      </rPr>
      <t>An overall change of scope.</t>
    </r>
  </si>
  <si>
    <r>
      <t>·</t>
    </r>
    <r>
      <rPr>
        <sz val="7"/>
        <color theme="1"/>
        <rFont val="Arial"/>
        <family val="2"/>
      </rPr>
      <t xml:space="preserve">       </t>
    </r>
    <r>
      <rPr>
        <sz val="11"/>
        <color theme="1"/>
        <rFont val="Arial"/>
        <family val="2"/>
      </rPr>
      <t>Re-scoping of outputs/outcomes.</t>
    </r>
  </si>
  <si>
    <r>
      <t>·</t>
    </r>
    <r>
      <rPr>
        <sz val="7"/>
        <color theme="1"/>
        <rFont val="Arial"/>
        <family val="2"/>
      </rPr>
      <t xml:space="preserve">       </t>
    </r>
    <r>
      <rPr>
        <sz val="11"/>
        <color theme="1"/>
        <rFont val="Arial"/>
        <family val="2"/>
      </rPr>
      <t>Change to projects Towns Fund funding amount.</t>
    </r>
  </si>
  <si>
    <r>
      <t>·</t>
    </r>
    <r>
      <rPr>
        <sz val="7"/>
        <color theme="1"/>
        <rFont val="Arial"/>
        <family val="2"/>
      </rPr>
      <t xml:space="preserve">       </t>
    </r>
    <r>
      <rPr>
        <sz val="11"/>
        <color theme="1"/>
        <rFont val="Arial"/>
        <family val="2"/>
      </rPr>
      <t>Change to projects match funding amount (if this impacts on outputs and outcomes).</t>
    </r>
  </si>
  <si>
    <r>
      <t>·</t>
    </r>
    <r>
      <rPr>
        <sz val="7"/>
        <color theme="1"/>
        <rFont val="Arial"/>
        <family val="2"/>
      </rPr>
      <t xml:space="preserve">       </t>
    </r>
    <r>
      <rPr>
        <sz val="11"/>
        <color theme="1"/>
        <rFont val="Arial"/>
        <family val="2"/>
      </rPr>
      <t>Movement of funds between projects within the programme.</t>
    </r>
  </si>
  <si>
    <r>
      <t>·</t>
    </r>
    <r>
      <rPr>
        <sz val="7"/>
        <color theme="1"/>
        <rFont val="Arial"/>
        <family val="2"/>
      </rPr>
      <t xml:space="preserve">       </t>
    </r>
    <r>
      <rPr>
        <sz val="11"/>
        <color theme="1"/>
        <rFont val="Arial"/>
        <family val="2"/>
      </rPr>
      <t>Merging projects or splitting projects into multiple interventions.</t>
    </r>
  </si>
  <si>
    <r>
      <t>·</t>
    </r>
    <r>
      <rPr>
        <sz val="7"/>
        <color rgb="FF000000"/>
        <rFont val="Arial"/>
        <family val="2"/>
      </rPr>
      <t xml:space="preserve">       </t>
    </r>
    <r>
      <rPr>
        <sz val="11"/>
        <color rgb="FF000000"/>
        <rFont val="Arial"/>
        <family val="2"/>
      </rPr>
      <t>Cancellation of projects.</t>
    </r>
  </si>
  <si>
    <r>
      <t>·</t>
    </r>
    <r>
      <rPr>
        <sz val="7"/>
        <color theme="1"/>
        <rFont val="Arial"/>
        <family val="2"/>
      </rPr>
      <t xml:space="preserve">       </t>
    </r>
    <r>
      <rPr>
        <sz val="11"/>
        <color theme="1"/>
        <rFont val="Arial"/>
        <family val="2"/>
      </rPr>
      <t>A change in location.</t>
    </r>
  </si>
  <si>
    <t>A PAR form should be submitted which includes your most recently approved project baseline and the changes you want to make to that.</t>
  </si>
  <si>
    <t>The PAR should also meet the following criteria:</t>
  </si>
  <si>
    <t>Town Deals</t>
  </si>
  <si>
    <t>Sections to complete</t>
  </si>
  <si>
    <r>
      <t xml:space="preserve">·       </t>
    </r>
    <r>
      <rPr>
        <sz val="11"/>
        <color rgb="FF000000"/>
        <rFont val="Arial"/>
        <family val="2"/>
      </rPr>
      <t>The changes have been approved by the Town Deal Board, which includes the local MP </t>
    </r>
  </si>
  <si>
    <r>
      <rPr>
        <sz val="11"/>
        <color theme="1"/>
        <rFont val="Arial"/>
        <family val="2"/>
      </rPr>
      <t xml:space="preserve">TF Project Adjustment  – Sections </t>
    </r>
    <r>
      <rPr>
        <b/>
        <sz val="11"/>
        <color theme="1"/>
        <rFont val="Arial"/>
        <family val="2"/>
      </rPr>
      <t>1</t>
    </r>
    <r>
      <rPr>
        <sz val="11"/>
        <color theme="1"/>
        <rFont val="Arial"/>
        <family val="2"/>
      </rPr>
      <t xml:space="preserve">, </t>
    </r>
    <r>
      <rPr>
        <b/>
        <sz val="11"/>
        <color theme="1"/>
        <rFont val="Arial"/>
        <family val="2"/>
      </rPr>
      <t>2</t>
    </r>
    <r>
      <rPr>
        <sz val="11"/>
        <color theme="1"/>
        <rFont val="Arial"/>
        <family val="2"/>
      </rPr>
      <t xml:space="preserve">, </t>
    </r>
    <r>
      <rPr>
        <b/>
        <sz val="11"/>
        <color theme="1"/>
        <rFont val="Arial"/>
        <family val="2"/>
      </rPr>
      <t>3</t>
    </r>
  </si>
  <si>
    <r>
      <t xml:space="preserve">·       </t>
    </r>
    <r>
      <rPr>
        <sz val="11"/>
        <color rgb="FF000000"/>
        <rFont val="Arial"/>
        <family val="2"/>
      </rPr>
      <t>The project can be delivered by 25/26  </t>
    </r>
  </si>
  <si>
    <t>TD (Finance - Annex A-1) - All sections</t>
  </si>
  <si>
    <t>·       BCR is above 1, for BCRs close to 1 you may be required to submit additional information.</t>
  </si>
  <si>
    <t>Towns Fund (Declaration)</t>
  </si>
  <si>
    <r>
      <t xml:space="preserve">·       </t>
    </r>
    <r>
      <rPr>
        <sz val="11"/>
        <color rgb="FF000000"/>
        <rFont val="Arial"/>
        <family val="2"/>
      </rPr>
      <t>The change has Section 151 Officer approval </t>
    </r>
  </si>
  <si>
    <r>
      <t xml:space="preserve">·       </t>
    </r>
    <r>
      <rPr>
        <sz val="11"/>
        <color rgb="FF000000"/>
        <rFont val="Arial"/>
        <family val="2"/>
      </rPr>
      <t>The changes do not exceed the town’s funding envelope  </t>
    </r>
  </si>
  <si>
    <r>
      <t xml:space="preserve">·       </t>
    </r>
    <r>
      <rPr>
        <sz val="11"/>
        <color rgb="FF000000"/>
        <rFont val="Arial"/>
        <family val="2"/>
      </rPr>
      <t>Outputs and outcomes are consistent with the themes set out in Town Investment Plans </t>
    </r>
  </si>
  <si>
    <r>
      <t xml:space="preserve">·       </t>
    </r>
    <r>
      <rPr>
        <sz val="11"/>
        <color rgb="FF000000"/>
        <rFont val="Arial"/>
        <family val="2"/>
      </rPr>
      <t>Changes align with the strategic priorities set out in Town Investment Plans </t>
    </r>
  </si>
  <si>
    <t> </t>
  </si>
  <si>
    <t xml:space="preserve">Future High Streets Fund </t>
  </si>
  <si>
    <t>·       Investment is within the parameters of the Fund</t>
  </si>
  <si>
    <r>
      <t xml:space="preserve">TF Project Adjustment - Sections </t>
    </r>
    <r>
      <rPr>
        <b/>
        <sz val="11"/>
        <color theme="1"/>
        <rFont val="Arial"/>
        <family val="2"/>
      </rPr>
      <t xml:space="preserve">1 </t>
    </r>
    <r>
      <rPr>
        <sz val="11"/>
        <color theme="1"/>
        <rFont val="Arial"/>
        <family val="2"/>
      </rPr>
      <t xml:space="preserve">&amp; </t>
    </r>
    <r>
      <rPr>
        <b/>
        <sz val="11"/>
        <color theme="1"/>
        <rFont val="Arial"/>
        <family val="2"/>
      </rPr>
      <t>2</t>
    </r>
    <r>
      <rPr>
        <sz val="11"/>
        <color theme="1"/>
        <rFont val="Arial"/>
        <family val="2"/>
      </rPr>
      <t xml:space="preserve"> </t>
    </r>
  </si>
  <si>
    <t>·       FHSF funding will be spent by 31 March 2024 </t>
  </si>
  <si>
    <t>FHSF (Finance - Annex A) - All sections</t>
  </si>
  <si>
    <t>·       Overall proposal has co-funding </t>
  </si>
  <si>
    <t>FHSF (VfM - Clarifications) - All sections</t>
  </si>
  <si>
    <t>·       A review of the overall proposal will be undertaken to ensure it meets minimum BCR of 2:1 or 1.5:1 provided there is a strong strategic case </t>
  </si>
  <si>
    <t xml:space="preserve">Towns Fund (Declaration) </t>
  </si>
  <si>
    <t>·       No more than 5% on ‘beautification’ </t>
  </si>
  <si>
    <t>·       The change has approval from LA SRO and Section 151 officer </t>
  </si>
  <si>
    <t>·       Addresses Market Failure: market failure arises where the market fails to deliver regeneration and infrastructure and the public sector is required to intervene as a result </t>
  </si>
  <si>
    <t>Please refer to the PAR FAQs document for further details.</t>
  </si>
  <si>
    <t>What is out of scope for a PAR?</t>
  </si>
  <si>
    <r>
      <rPr>
        <b/>
        <sz val="11"/>
        <color theme="1"/>
        <rFont val="Arial"/>
        <family val="2"/>
      </rPr>
      <t>Solely moving project funding across years with no change to planned outputs and outcomes, for example as a result of delivery slippage.</t>
    </r>
    <r>
      <rPr>
        <sz val="11"/>
        <color theme="1"/>
        <rFont val="Arial"/>
        <family val="2"/>
      </rPr>
      <t xml:space="preserve"> There is no need to submit as part of a PAR as this is reconciled via our performance reporting process and reflected in subsequent payments. However, if you are submitting a PAR because your project outputs and/or scope have changed then you should include a revised financial profile. This will provide assurance that your changes remain deliverable before programme end as we cannot agree to project changes that go beyond the stated spend deadlines</t>
    </r>
  </si>
  <si>
    <r>
      <rPr>
        <b/>
        <sz val="11"/>
        <color theme="1"/>
        <rFont val="Arial"/>
        <family val="2"/>
      </rPr>
      <t>New projects</t>
    </r>
    <r>
      <rPr>
        <sz val="11"/>
        <color theme="1"/>
        <rFont val="Arial"/>
        <family val="2"/>
      </rPr>
      <t xml:space="preserve"> – new projects are no longer allowed to be brought into the programme during the delivery stage. If a project does need to be cancelled, a reallocation of funding to ensure the successful delivery of other projects is permitted subject to meeting the PAR criteria. If you are unsure whether your proposal constitutes an entirely new project, please contact the Department.</t>
    </r>
  </si>
  <si>
    <r>
      <rPr>
        <b/>
        <sz val="11"/>
        <color theme="1"/>
        <rFont val="Arial"/>
        <family val="2"/>
      </rPr>
      <t>Changing a project’s name</t>
    </r>
    <r>
      <rPr>
        <sz val="11"/>
        <color theme="1"/>
        <rFont val="Arial"/>
        <family val="2"/>
      </rPr>
      <t xml:space="preserve"> - This can be amended by informing your area and central team contacts or via the performance reporting process</t>
    </r>
  </si>
  <si>
    <t>Version Control Note</t>
  </si>
  <si>
    <t>Version 5.0 contains the following updates from version 4.0.</t>
  </si>
  <si>
    <t>A project adjustment form is required where changes may be need to be made after agreeing the final projects.</t>
  </si>
  <si>
    <r>
      <t xml:space="preserve">For </t>
    </r>
    <r>
      <rPr>
        <b/>
        <sz val="11"/>
        <color theme="1"/>
        <rFont val="Arial"/>
        <family val="2"/>
      </rPr>
      <t>Towns Deals</t>
    </r>
    <r>
      <rPr>
        <sz val="11"/>
        <color theme="1"/>
        <rFont val="Arial"/>
        <family val="2"/>
      </rPr>
      <t xml:space="preserve"> please liaise with your Area Lead and when ready submit the form to them for consideration.</t>
    </r>
  </si>
  <si>
    <r>
      <t xml:space="preserve">For </t>
    </r>
    <r>
      <rPr>
        <b/>
        <sz val="11"/>
        <rFont val="Arial"/>
        <family val="2"/>
      </rPr>
      <t>Future High Streets Fund</t>
    </r>
    <r>
      <rPr>
        <sz val="11"/>
        <rFont val="Arial"/>
        <family val="2"/>
      </rPr>
      <t>, please liaise with your Delivery Support Manager and Area Lead</t>
    </r>
  </si>
  <si>
    <t>Please duplicate this tab for every project that is being adjusted and edit the sheet name accordingly</t>
  </si>
  <si>
    <t>Section 1: Towns Fund (Future High Streets Fund and Towns Deals)</t>
  </si>
  <si>
    <t>Please complete the following sections</t>
  </si>
  <si>
    <t xml:space="preserve">Fund / Programme: </t>
  </si>
  <si>
    <t>(please select)</t>
  </si>
  <si>
    <t xml:space="preserve">Type of PAR: </t>
  </si>
  <si>
    <t>Town / High Street / Place Name</t>
  </si>
  <si>
    <r>
      <t>Project details </t>
    </r>
    <r>
      <rPr>
        <sz val="11"/>
        <rFont val="Arial"/>
        <family val="2"/>
      </rPr>
      <t> </t>
    </r>
  </si>
  <si>
    <r>
      <t>Original proposal</t>
    </r>
    <r>
      <rPr>
        <sz val="11"/>
        <rFont val="Arial"/>
        <family val="2"/>
      </rPr>
      <t> </t>
    </r>
  </si>
  <si>
    <r>
      <t>Reason for change 
(where applicable)</t>
    </r>
    <r>
      <rPr>
        <sz val="11"/>
        <rFont val="Arial"/>
        <family val="2"/>
      </rPr>
      <t> </t>
    </r>
  </si>
  <si>
    <t>Details of change 
(where applicable) </t>
  </si>
  <si>
    <t>Project name </t>
  </si>
  <si>
    <r>
      <rPr>
        <b/>
        <sz val="11"/>
        <color theme="1"/>
        <rFont val="Arial"/>
        <family val="2"/>
      </rPr>
      <t xml:space="preserve">Project description including: 
</t>
    </r>
    <r>
      <rPr>
        <sz val="11"/>
        <color theme="1"/>
        <rFont val="Arial"/>
        <family val="2"/>
      </rPr>
      <t xml:space="preserve">
</t>
    </r>
    <r>
      <rPr>
        <sz val="10"/>
        <color theme="1"/>
        <rFont val="Arial"/>
        <family val="2"/>
      </rPr>
      <t xml:space="preserve">- Rationale and Strategic fit with original Town Investment Plan or approved Businsess Case
- How the project addresses need/opportunity
- Alignment with other plans and strategies  </t>
    </r>
  </si>
  <si>
    <t>Project completion date  </t>
  </si>
  <si>
    <t>Towns Fund (£m)
Please also complete Finance Annex</t>
  </si>
  <si>
    <t>Total project cost (£m) 
Please also complete Finance Annex</t>
  </si>
  <si>
    <t xml:space="preserve">Section 1B: Towns Fund/FHSF Stakeholder consultation </t>
  </si>
  <si>
    <t>Narrative on how the Town Deal Board, MPs and relevant stakeholders have been consulted on changes</t>
  </si>
  <si>
    <t xml:space="preserve">     Local MP</t>
  </si>
  <si>
    <t xml:space="preserve">   Local council (councillors)</t>
  </si>
  <si>
    <t xml:space="preserve">   Local businesses and investors </t>
  </si>
  <si>
    <t xml:space="preserve">   Local Enterprise Partnership (if applicable)</t>
  </si>
  <si>
    <t xml:space="preserve">   Community/local voluntary representatives </t>
  </si>
  <si>
    <t xml:space="preserve">   other relevant local orgs, i.e. FE colleges or Clinical commissioning groups</t>
  </si>
  <si>
    <t>Section 2: Outputs Towns Fund (Future High Streets Fund and Towns Deals)</t>
  </si>
  <si>
    <t>Please refer to approved Monitoring &amp; Evaluation Plans to note changes to Outputs</t>
  </si>
  <si>
    <t>Indicator</t>
  </si>
  <si>
    <t>Intervention Theme</t>
  </si>
  <si>
    <t>Unit of Measurement</t>
  </si>
  <si>
    <t>Previous Target</t>
  </si>
  <si>
    <t>Revised Target</t>
  </si>
  <si>
    <t>Rationale for change</t>
  </si>
  <si>
    <t>£ spent directly on project delivery (either local authority or implementation partners)*</t>
  </si>
  <si>
    <t>n/a</t>
  </si>
  <si>
    <t>£ co-funding spent on project delivery (private and public)*</t>
  </si>
  <si>
    <t>£ co-funding committed (private and public)*</t>
  </si>
  <si>
    <t># of temporary FT jobs supported during project implementation*</t>
  </si>
  <si>
    <t># of full-time equivalent (FTE) permanent jobs created through the projects*</t>
  </si>
  <si>
    <t># of full-time equivalent (FTE) permanent jobs safeguarded through the projects*</t>
  </si>
  <si>
    <t>&lt;new indicator here&gt;</t>
  </si>
  <si>
    <r>
      <rPr>
        <b/>
        <sz val="11"/>
        <rFont val="Arial"/>
        <family val="2"/>
      </rPr>
      <t>Towns Fund (Future High Streets Fund and Towns Deals)</t>
    </r>
    <r>
      <rPr>
        <sz val="11"/>
        <rFont val="Arial"/>
        <family val="2"/>
      </rPr>
      <t xml:space="preserve">
</t>
    </r>
    <r>
      <rPr>
        <u/>
        <sz val="11"/>
        <rFont val="Arial"/>
        <family val="2"/>
      </rPr>
      <t xml:space="preserve">A Financial Annex should be completed if the PAR concerns the movement of funding across projects and reallocation of funding following cancellation. </t>
    </r>
    <r>
      <rPr>
        <sz val="11"/>
        <rFont val="Arial"/>
        <family val="2"/>
      </rPr>
      <t xml:space="preserve">
For other changes, approved Annexes will remain in place and subsequent payments with be reconciled based on performance returns.</t>
    </r>
  </si>
  <si>
    <t>For Town Deals continue below</t>
  </si>
  <si>
    <t xml:space="preserve">Section 3.1: Outcomes - Town Deals Only </t>
  </si>
  <si>
    <t>Please refer to approved Monitoring &amp; Evaluation Plans to note changes to Outcomes</t>
  </si>
  <si>
    <t>Outcomes</t>
  </si>
  <si>
    <t>Theme</t>
  </si>
  <si>
    <t xml:space="preserve">Section 3.2: Value for Money - Town Deals Only </t>
  </si>
  <si>
    <r>
      <t xml:space="preserve">Town Deal Only (Please include additional information for projects previously approved by DLUHC)
</t>
    </r>
    <r>
      <rPr>
        <sz val="11"/>
        <color theme="4"/>
        <rFont val="Arial"/>
        <family val="2"/>
      </rPr>
      <t>You may be required to supply additional information for BCRs close to 1, please liaise with you area team representative</t>
    </r>
  </si>
  <si>
    <t>Questions</t>
  </si>
  <si>
    <t>Answers</t>
  </si>
  <si>
    <r>
      <t xml:space="preserve">Supplementary Information:
</t>
    </r>
    <r>
      <rPr>
        <sz val="11"/>
        <rFont val="Arial"/>
        <family val="2"/>
      </rPr>
      <t>- provide a clear rationale for why changes are needed</t>
    </r>
    <r>
      <rPr>
        <b/>
        <sz val="11"/>
        <rFont val="Arial"/>
        <family val="2"/>
      </rPr>
      <t xml:space="preserve">
</t>
    </r>
    <r>
      <rPr>
        <sz val="11"/>
        <rFont val="Arial"/>
        <family val="2"/>
      </rPr>
      <t xml:space="preserve">
</t>
    </r>
  </si>
  <si>
    <t>- provide details of any value engineering you have undertaken ahead of submitting an adjustment request</t>
  </si>
  <si>
    <t>Please provide confirmation that the project remains good value for money and the original business case has been updated and appraised. This should be verified by your local authority’s Section 151 Officer or equivalent</t>
  </si>
  <si>
    <t>Please provide an updated project BCR, where one was provided in the original summary business case. Our expectation is that the BCR should still exceed 1. The BCR and value for money assessment should also take into account any sunk costs as a result of spend on project activity that is not now going ahead. You should submit one BCR including the sunk costs, and one without.</t>
  </si>
  <si>
    <t>END</t>
  </si>
  <si>
    <t>INSTRUCTIONS</t>
  </si>
  <si>
    <t>Project Adjustment Section 2: Outputs - Towns Fund (Future High Streets Fund and Towns Deals)</t>
  </si>
  <si>
    <t>Admin</t>
  </si>
  <si>
    <t>Programme Information</t>
  </si>
  <si>
    <t>Programme:</t>
  </si>
  <si>
    <t>[selection]</t>
  </si>
  <si>
    <t>Local Authority:</t>
  </si>
  <si>
    <t>[insert name]</t>
  </si>
  <si>
    <t xml:space="preserve">Town / Place: </t>
  </si>
  <si>
    <t>Project 1:</t>
  </si>
  <si>
    <t>Project 234</t>
  </si>
  <si>
    <t>Indicator Information</t>
  </si>
  <si>
    <t>Project Name</t>
  </si>
  <si>
    <t>Intervention theme</t>
  </si>
  <si>
    <t xml:space="preserve">How to complete: </t>
  </si>
  <si>
    <t>1. Please enter your most recent financial profile in the first table labelled 'Current Profile' and your new profile with any changes and adjustments in the second table labelled 'New Profile'</t>
  </si>
  <si>
    <t>2. Please only enter the towns fund financial profile here, not other elements of the project funding package i.e. match funding</t>
  </si>
  <si>
    <t>3. The values placed in any given financial year should be informed by when a town will draw down funding from DLUHC</t>
  </si>
  <si>
    <t>4. The totals cells will autopopulate</t>
  </si>
  <si>
    <r>
      <t xml:space="preserve">5. Enter the Index Codes used in your latest Annex A1 in </t>
    </r>
    <r>
      <rPr>
        <b/>
        <sz val="11"/>
        <color theme="1"/>
        <rFont val="Calibri"/>
        <family val="2"/>
        <scheme val="minor"/>
      </rPr>
      <t>column B</t>
    </r>
    <r>
      <rPr>
        <sz val="11"/>
        <color theme="1"/>
        <rFont val="Calibri"/>
        <family val="2"/>
        <scheme val="minor"/>
      </rPr>
      <t xml:space="preserve"> and full project names in c</t>
    </r>
    <r>
      <rPr>
        <b/>
        <sz val="11"/>
        <color theme="1"/>
        <rFont val="Calibri"/>
        <family val="2"/>
        <scheme val="minor"/>
      </rPr>
      <t>olumn D</t>
    </r>
  </si>
  <si>
    <t>6. The Reveue (RDEL) split table will autopopulate</t>
  </si>
  <si>
    <t>7. If you have any queries regarding the spreadsheet, please contact the Towns Fund team - towns.fund@levellingup.gov.uk</t>
  </si>
  <si>
    <t>Section 4a: Finance Annex A-1 - Towns Deals Only</t>
  </si>
  <si>
    <t>Towns Fund (Future High Streets Fund and Towns Deals)</t>
  </si>
  <si>
    <t xml:space="preserve">A Financial Annex should be completed if the PAR concerns the movement of funding across projects and reallocation of funding following cancellation. </t>
  </si>
  <si>
    <t>For other changes, approved Annexes will remain in place and subsequent payments with be reconciled based on performance returns.</t>
  </si>
  <si>
    <t>Current Profile:</t>
  </si>
  <si>
    <t>Profile:</t>
  </si>
  <si>
    <t>RDEL</t>
  </si>
  <si>
    <t>CDEL</t>
  </si>
  <si>
    <t>Index Code</t>
  </si>
  <si>
    <t>Town</t>
  </si>
  <si>
    <t>Project</t>
  </si>
  <si>
    <t>20/21 RDEL</t>
  </si>
  <si>
    <t>21/22 RDEL</t>
  </si>
  <si>
    <t>22/23 RDEL</t>
  </si>
  <si>
    <t>23/24 RDEL</t>
  </si>
  <si>
    <t>24/25 RDEL</t>
  </si>
  <si>
    <t>25/26 RDEL</t>
  </si>
  <si>
    <t>20/21 CDEL</t>
  </si>
  <si>
    <t>21/22 CDEL</t>
  </si>
  <si>
    <t xml:space="preserve">22/23 CDEL </t>
  </si>
  <si>
    <t xml:space="preserve">23/24 CDEL </t>
  </si>
  <si>
    <t xml:space="preserve">24/25 CDEL </t>
  </si>
  <si>
    <t xml:space="preserve">25/26 CDEL </t>
  </si>
  <si>
    <t>Programme Management</t>
  </si>
  <si>
    <t>Revenue (RDEL) split</t>
  </si>
  <si>
    <t>Total (£)</t>
  </si>
  <si>
    <t>Programme management RDEL</t>
  </si>
  <si>
    <t>Revenue funded projects</t>
  </si>
  <si>
    <t>Total RDEL</t>
  </si>
  <si>
    <t>Check if Prog Mgmt RDEL 
&lt; 5% overall</t>
  </si>
  <si>
    <t>Check if RDEL (including Prog Mgmt)
&lt; 7% overall</t>
  </si>
  <si>
    <t>New Profile:</t>
  </si>
  <si>
    <t>Financial Changes:</t>
  </si>
  <si>
    <t>Towns Fund New Project Template 
(for requesting new projects into your programme)</t>
  </si>
  <si>
    <t xml:space="preserve">Name of town: </t>
  </si>
  <si>
    <t>Project A</t>
  </si>
  <si>
    <r>
      <t xml:space="preserve">Project name 
</t>
    </r>
    <r>
      <rPr>
        <sz val="11"/>
        <rFont val="Calibri"/>
        <family val="2"/>
        <scheme val="minor"/>
      </rPr>
      <t>- The project name should be clear and informative, and appropriate for publicity materials</t>
    </r>
  </si>
  <si>
    <r>
      <t>Project description</t>
    </r>
    <r>
      <rPr>
        <sz val="11"/>
        <rFont val="Calibri"/>
        <family val="2"/>
        <scheme val="minor"/>
      </rPr>
      <t xml:space="preserve"> (</t>
    </r>
    <r>
      <rPr>
        <i/>
        <sz val="11"/>
        <rFont val="Calibri"/>
        <family val="2"/>
        <scheme val="minor"/>
      </rPr>
      <t>max. 350 words</t>
    </r>
    <r>
      <rPr>
        <sz val="11"/>
        <rFont val="Calibri"/>
        <family val="2"/>
        <scheme val="minor"/>
      </rPr>
      <t>)</t>
    </r>
    <r>
      <rPr>
        <b/>
        <sz val="11"/>
        <rFont val="Calibri"/>
        <family val="2"/>
        <scheme val="minor"/>
      </rPr>
      <t xml:space="preserve">
</t>
    </r>
    <r>
      <rPr>
        <sz val="11"/>
        <rFont val="Calibri"/>
        <family val="2"/>
        <scheme val="minor"/>
      </rPr>
      <t>- Written in plain English to be understood by the general public</t>
    </r>
  </si>
  <si>
    <t xml:space="preserve">Project location </t>
  </si>
  <si>
    <t xml:space="preserve">Location within town </t>
  </si>
  <si>
    <t>If 'Other'</t>
  </si>
  <si>
    <t>GPS coordinates or post code</t>
  </si>
  <si>
    <r>
      <t xml:space="preserve">Alignment with intervention framework </t>
    </r>
    <r>
      <rPr>
        <sz val="11"/>
        <rFont val="Calibri"/>
        <family val="2"/>
        <scheme val="minor"/>
      </rPr>
      <t xml:space="preserve"> </t>
    </r>
    <r>
      <rPr>
        <i/>
        <sz val="11"/>
        <rFont val="Calibri"/>
        <family val="2"/>
        <scheme val="minor"/>
      </rPr>
      <t>(multiple choice)</t>
    </r>
    <r>
      <rPr>
        <b/>
        <sz val="11"/>
        <rFont val="Calibri"/>
        <family val="2"/>
        <scheme val="minor"/>
      </rPr>
      <t xml:space="preserve">
</t>
    </r>
    <r>
      <rPr>
        <sz val="11"/>
        <rFont val="Calibri"/>
        <family val="2"/>
        <scheme val="minor"/>
      </rPr>
      <t>- Select which intervention category the proposal falls under</t>
    </r>
  </si>
  <si>
    <r>
      <t>If selected 'Other' above, provide further details</t>
    </r>
    <r>
      <rPr>
        <sz val="11"/>
        <rFont val="Calibri"/>
        <family val="2"/>
        <scheme val="minor"/>
      </rPr>
      <t xml:space="preserve"> (</t>
    </r>
    <r>
      <rPr>
        <i/>
        <sz val="11"/>
        <rFont val="Calibri"/>
        <family val="2"/>
        <scheme val="minor"/>
      </rPr>
      <t>max. 350 words</t>
    </r>
    <r>
      <rPr>
        <sz val="11"/>
        <rFont val="Calibri"/>
        <family val="2"/>
        <scheme val="minor"/>
      </rPr>
      <t>)</t>
    </r>
  </si>
  <si>
    <r>
      <t xml:space="preserve">How the project addresses need and/or capitalises on opportunities and provides additionality </t>
    </r>
    <r>
      <rPr>
        <sz val="11"/>
        <rFont val="Calibri"/>
        <family val="2"/>
        <scheme val="minor"/>
      </rPr>
      <t>(</t>
    </r>
    <r>
      <rPr>
        <i/>
        <sz val="11"/>
        <rFont val="Calibri"/>
        <family val="2"/>
        <scheme val="minor"/>
      </rPr>
      <t>max. 500 words</t>
    </r>
    <r>
      <rPr>
        <sz val="11"/>
        <rFont val="Calibri"/>
        <family val="2"/>
        <scheme val="minor"/>
      </rPr>
      <t xml:space="preserve">) </t>
    </r>
    <r>
      <rPr>
        <b/>
        <sz val="11"/>
        <rFont val="Calibri"/>
        <family val="2"/>
        <scheme val="minor"/>
      </rPr>
      <t xml:space="preserve">
</t>
    </r>
    <r>
      <rPr>
        <sz val="11"/>
        <rFont val="Calibri"/>
        <family val="2"/>
        <scheme val="minor"/>
      </rPr>
      <t xml:space="preserve">- This should link back to the context analysis in section 1 </t>
    </r>
  </si>
  <si>
    <r>
      <t xml:space="preserve">Towns Fund funding requested for this project
</t>
    </r>
    <r>
      <rPr>
        <sz val="11"/>
        <rFont val="Calibri"/>
        <family val="2"/>
        <scheme val="minor"/>
      </rPr>
      <t xml:space="preserve">- In £million, insert number only </t>
    </r>
  </si>
  <si>
    <r>
      <t xml:space="preserve">Total value of project </t>
    </r>
    <r>
      <rPr>
        <sz val="11"/>
        <rFont val="Calibri"/>
        <family val="2"/>
        <scheme val="minor"/>
      </rPr>
      <t>(if different from above)</t>
    </r>
    <r>
      <rPr>
        <b/>
        <sz val="11"/>
        <rFont val="Calibri"/>
        <family val="2"/>
        <scheme val="minor"/>
      </rPr>
      <t xml:space="preserve">
</t>
    </r>
    <r>
      <rPr>
        <sz val="11"/>
        <rFont val="Calibri"/>
        <family val="2"/>
        <scheme val="minor"/>
      </rPr>
      <t xml:space="preserve">- In £million, insert number only </t>
    </r>
  </si>
  <si>
    <r>
      <t>Timescale, including completion dates and project milestones</t>
    </r>
    <r>
      <rPr>
        <sz val="11"/>
        <rFont val="Calibri"/>
        <family val="2"/>
        <scheme val="minor"/>
      </rPr>
      <t xml:space="preserve"> (</t>
    </r>
    <r>
      <rPr>
        <i/>
        <sz val="11"/>
        <rFont val="Calibri"/>
        <family val="2"/>
        <scheme val="minor"/>
      </rPr>
      <t>max. 350 words</t>
    </r>
    <r>
      <rPr>
        <sz val="11"/>
        <rFont val="Calibri"/>
        <family val="2"/>
        <scheme val="minor"/>
      </rPr>
      <t>)</t>
    </r>
  </si>
  <si>
    <r>
      <t xml:space="preserve">Co-funding/match funding secured
- </t>
    </r>
    <r>
      <rPr>
        <sz val="11"/>
        <rFont val="Calibri"/>
        <family val="2"/>
        <scheme val="minor"/>
      </rPr>
      <t xml:space="preserve">In £million, insert number only </t>
    </r>
  </si>
  <si>
    <t xml:space="preserve">Total amount from private sources
</t>
  </si>
  <si>
    <t xml:space="preserve">Total amount from public sources 
</t>
  </si>
  <si>
    <r>
      <t xml:space="preserve">Breakdown and description of co-funding/match funding sources </t>
    </r>
    <r>
      <rPr>
        <sz val="11"/>
        <rFont val="Calibri"/>
        <family val="2"/>
        <scheme val="minor"/>
      </rPr>
      <t>(</t>
    </r>
    <r>
      <rPr>
        <i/>
        <sz val="11"/>
        <rFont val="Calibri"/>
        <family val="2"/>
        <scheme val="minor"/>
      </rPr>
      <t>max 350 words</t>
    </r>
    <r>
      <rPr>
        <sz val="11"/>
        <rFont val="Calibri"/>
        <family val="2"/>
        <scheme val="minor"/>
      </rPr>
      <t>)</t>
    </r>
  </si>
  <si>
    <r>
      <t xml:space="preserve">Financial profile for Towns Fund funding
</t>
    </r>
    <r>
      <rPr>
        <sz val="11"/>
        <rFont val="Calibri"/>
        <family val="2"/>
        <scheme val="minor"/>
      </rPr>
      <t xml:space="preserve">- In £million, insert number only </t>
    </r>
  </si>
  <si>
    <t xml:space="preserve">20/21 </t>
  </si>
  <si>
    <t>21/22</t>
  </si>
  <si>
    <t>22/23</t>
  </si>
  <si>
    <t>23/24</t>
  </si>
  <si>
    <t>24/25</t>
  </si>
  <si>
    <t>25/26</t>
  </si>
  <si>
    <r>
      <t xml:space="preserve">Financial profile for match/co-funding
</t>
    </r>
    <r>
      <rPr>
        <sz val="11"/>
        <rFont val="Calibri"/>
        <family val="2"/>
        <scheme val="minor"/>
      </rPr>
      <t xml:space="preserve">- In £million, insert number only </t>
    </r>
  </si>
  <si>
    <r>
      <t xml:space="preserve">Estimated outputs 
</t>
    </r>
    <r>
      <rPr>
        <sz val="11"/>
        <rFont val="Calibri"/>
        <family val="2"/>
        <scheme val="minor"/>
      </rPr>
      <t>- Recommended output indicators are included in the intervention framework and again in the 'further information' sheet</t>
    </r>
    <r>
      <rPr>
        <b/>
        <sz val="11"/>
        <rFont val="Calibri"/>
        <family val="2"/>
        <scheme val="minor"/>
      </rPr>
      <t xml:space="preserve">
</t>
    </r>
    <r>
      <rPr>
        <sz val="11"/>
        <rFont val="Calibri"/>
        <family val="2"/>
        <scheme val="minor"/>
      </rPr>
      <t>- In 'Quantity' insert number only</t>
    </r>
  </si>
  <si>
    <t>Output 1</t>
  </si>
  <si>
    <t xml:space="preserve">Indicator </t>
  </si>
  <si>
    <t xml:space="preserve">Quantity </t>
  </si>
  <si>
    <t>Output 2</t>
  </si>
  <si>
    <t>Output 3</t>
  </si>
  <si>
    <t>Output 4</t>
  </si>
  <si>
    <t>Output 5</t>
  </si>
  <si>
    <r>
      <t xml:space="preserve">Estimated outcomes
</t>
    </r>
    <r>
      <rPr>
        <sz val="11"/>
        <rFont val="Calibri"/>
        <family val="2"/>
        <scheme val="minor"/>
      </rPr>
      <t>- Recommended outcome indicators are included in the intervention framework and again in the 'further information' sheet</t>
    </r>
    <r>
      <rPr>
        <b/>
        <sz val="11"/>
        <rFont val="Calibri"/>
        <family val="2"/>
        <scheme val="minor"/>
      </rPr>
      <t xml:space="preserve">
</t>
    </r>
    <r>
      <rPr>
        <sz val="11"/>
        <rFont val="Calibri"/>
        <family val="2"/>
        <scheme val="minor"/>
      </rPr>
      <t>- In 'Quantity' insert number only</t>
    </r>
  </si>
  <si>
    <t>Outcome 1</t>
  </si>
  <si>
    <t>Quantity</t>
  </si>
  <si>
    <t>Outcome 2</t>
  </si>
  <si>
    <t>Outcome 3</t>
  </si>
  <si>
    <r>
      <t>Indicator</t>
    </r>
    <r>
      <rPr>
        <sz val="11"/>
        <rFont val="Calibri"/>
        <family val="2"/>
        <scheme val="minor"/>
      </rPr>
      <t xml:space="preserve"> </t>
    </r>
  </si>
  <si>
    <r>
      <t xml:space="preserve">Alignment with Theory of Change (ToC) </t>
    </r>
    <r>
      <rPr>
        <sz val="11"/>
        <rFont val="Calibri"/>
        <family val="2"/>
        <scheme val="minor"/>
      </rPr>
      <t>(</t>
    </r>
    <r>
      <rPr>
        <i/>
        <sz val="11"/>
        <rFont val="Calibri"/>
        <family val="2"/>
        <scheme val="minor"/>
      </rPr>
      <t>max. 250 words</t>
    </r>
    <r>
      <rPr>
        <sz val="11"/>
        <rFont val="Calibri"/>
        <family val="2"/>
        <scheme val="minor"/>
      </rPr>
      <t>)</t>
    </r>
    <r>
      <rPr>
        <b/>
        <sz val="11"/>
        <rFont val="Calibri"/>
        <family val="2"/>
        <scheme val="minor"/>
      </rPr>
      <t xml:space="preserve">
</t>
    </r>
    <r>
      <rPr>
        <sz val="11"/>
        <rFont val="Calibri"/>
        <family val="2"/>
        <scheme val="minor"/>
      </rPr>
      <t xml:space="preserve">- Provide a brief indication of how this project fits into the broader ToC included in section 1 of the TIP </t>
    </r>
  </si>
  <si>
    <r>
      <t xml:space="preserve">Delivery plan </t>
    </r>
    <r>
      <rPr>
        <sz val="11"/>
        <rFont val="Calibri"/>
        <family val="2"/>
        <scheme val="minor"/>
      </rPr>
      <t>(</t>
    </r>
    <r>
      <rPr>
        <i/>
        <sz val="11"/>
        <rFont val="Calibri"/>
        <family val="2"/>
        <scheme val="minor"/>
      </rPr>
      <t>max. 250 words</t>
    </r>
    <r>
      <rPr>
        <sz val="11"/>
        <rFont val="Calibri"/>
        <family val="2"/>
        <scheme val="minor"/>
      </rPr>
      <t xml:space="preserve">)
</t>
    </r>
    <r>
      <rPr>
        <b/>
        <sz val="11"/>
        <rFont val="Calibri"/>
        <family val="2"/>
        <scheme val="minor"/>
      </rPr>
      <t xml:space="preserve">
</t>
    </r>
    <r>
      <rPr>
        <sz val="11"/>
        <rFont val="Calibri"/>
        <family val="2"/>
        <scheme val="minor"/>
      </rPr>
      <t>- How does this project fit into the overall delivery plan in section one of the TIP, including the main risks and interdependencies</t>
    </r>
  </si>
  <si>
    <t xml:space="preserve">Project status
</t>
  </si>
  <si>
    <r>
      <t xml:space="preserve">What are the key activities/milestones that need to be completed before the project can start? (e.g. business case development, planning permission, engaging a contractor) </t>
    </r>
    <r>
      <rPr>
        <sz val="11"/>
        <rFont val="Calibri"/>
        <family val="2"/>
        <scheme val="minor"/>
      </rPr>
      <t>(</t>
    </r>
    <r>
      <rPr>
        <i/>
        <sz val="11"/>
        <rFont val="Calibri"/>
        <family val="2"/>
        <scheme val="minor"/>
      </rPr>
      <t>max. 350 words</t>
    </r>
    <r>
      <rPr>
        <sz val="11"/>
        <rFont val="Calibri"/>
        <family val="2"/>
        <scheme val="minor"/>
      </rPr>
      <t>)</t>
    </r>
  </si>
  <si>
    <r>
      <t xml:space="preserve">Is this project 'shovel-ready' and in a position to be fast-tracked after Heads of Terms agreement? </t>
    </r>
    <r>
      <rPr>
        <sz val="11"/>
        <rFont val="Calibri"/>
        <family val="2"/>
        <scheme val="minor"/>
      </rPr>
      <t>(</t>
    </r>
    <r>
      <rPr>
        <i/>
        <sz val="11"/>
        <rFont val="Calibri"/>
        <family val="2"/>
        <scheme val="minor"/>
      </rPr>
      <t>multiple choice</t>
    </r>
    <r>
      <rPr>
        <sz val="11"/>
        <rFont val="Calibri"/>
        <family val="2"/>
        <scheme val="minor"/>
      </rPr>
      <t>)</t>
    </r>
  </si>
  <si>
    <r>
      <t xml:space="preserve">Indicative Benefit Cost Ratio (BCR) 
</t>
    </r>
    <r>
      <rPr>
        <sz val="11"/>
        <rFont val="Calibri"/>
        <family val="2"/>
        <scheme val="minor"/>
      </rPr>
      <t xml:space="preserve">- In many cases a reliable figure may not be available at this time, but for projects marked 'shovel-ready' an indicative BCR could expedite the release of funding
- Insert number only </t>
    </r>
  </si>
  <si>
    <r>
      <t xml:space="preserve">Details of alignment with national programmes and strategies </t>
    </r>
    <r>
      <rPr>
        <sz val="11"/>
        <rFont val="Calibri"/>
        <family val="2"/>
        <scheme val="minor"/>
      </rPr>
      <t>(</t>
    </r>
    <r>
      <rPr>
        <i/>
        <sz val="11"/>
        <rFont val="Calibri"/>
        <family val="2"/>
        <scheme val="minor"/>
      </rPr>
      <t>max. 450 words</t>
    </r>
    <r>
      <rPr>
        <sz val="11"/>
        <rFont val="Calibri"/>
        <family val="2"/>
        <scheme val="minor"/>
      </rPr>
      <t>)</t>
    </r>
    <r>
      <rPr>
        <b/>
        <sz val="11"/>
        <rFont val="Calibri"/>
        <family val="2"/>
        <scheme val="minor"/>
      </rPr>
      <t xml:space="preserve">
</t>
    </r>
    <r>
      <rPr>
        <sz val="11"/>
        <rFont val="Calibri"/>
        <family val="2"/>
        <scheme val="minor"/>
      </rPr>
      <t xml:space="preserve">
Including:
- Clean growth principle 
- Covid-19 recovery 
</t>
    </r>
  </si>
  <si>
    <t xml:space="preserve">I confirm that this request has been discussed with the Town Deal Board and the relevant Accountable Body, and they agree with this request. We will provide a value for money assessment and BCR at summary document stage. </t>
  </si>
  <si>
    <t>SIGNATURE OF S151 OFFICER</t>
  </si>
  <si>
    <t>NAME</t>
  </si>
  <si>
    <t>DATE</t>
  </si>
  <si>
    <t>Section 4b: Finance Annex A - Future High Streets Fund Only</t>
  </si>
  <si>
    <t>Overall Project Finance</t>
  </si>
  <si>
    <t>Pre 2020-21</t>
  </si>
  <si>
    <t>2020-21</t>
  </si>
  <si>
    <t>2021-22</t>
  </si>
  <si>
    <t>2022-23</t>
  </si>
  <si>
    <t>2023-24</t>
  </si>
  <si>
    <t>2024-25</t>
  </si>
  <si>
    <t>Future High Streets Fund</t>
  </si>
  <si>
    <t>Current Allocation</t>
  </si>
  <si>
    <r>
      <t>Contingency 
(</t>
    </r>
    <r>
      <rPr>
        <sz val="8"/>
        <color theme="1"/>
        <rFont val="Arial"/>
        <family val="2"/>
      </rPr>
      <t>This figure should be included in the figures above</t>
    </r>
    <r>
      <rPr>
        <sz val="12"/>
        <color theme="1"/>
        <rFont val="Arial"/>
        <family val="2"/>
      </rPr>
      <t>)</t>
    </r>
  </si>
  <si>
    <t>Revised Allocation</t>
  </si>
  <si>
    <t>Public Sector Co-funding</t>
  </si>
  <si>
    <t>Private Sector Co-funding</t>
  </si>
  <si>
    <t>Individual Project Finance</t>
  </si>
  <si>
    <t>Insert Name</t>
  </si>
  <si>
    <t>Project 2:</t>
  </si>
  <si>
    <t>Project 3:</t>
  </si>
  <si>
    <t>Project 4:</t>
  </si>
  <si>
    <t>Project 5:</t>
  </si>
  <si>
    <t>Project 6:</t>
  </si>
  <si>
    <t>Project 7:</t>
  </si>
  <si>
    <t>Project Totals</t>
  </si>
  <si>
    <t>Form Completion Status:</t>
  </si>
  <si>
    <t>Section 5: Value For Money - Future High Streets Fund Only</t>
  </si>
  <si>
    <t>Status</t>
  </si>
  <si>
    <t>Guidance</t>
  </si>
  <si>
    <t>Value for Money Clarification Questions - SECTION A</t>
  </si>
  <si>
    <r>
      <rPr>
        <b/>
        <i/>
        <sz val="11"/>
        <color theme="1"/>
        <rFont val="Arial"/>
        <family val="2"/>
      </rPr>
      <t xml:space="preserve">This section is about </t>
    </r>
    <r>
      <rPr>
        <b/>
        <i/>
        <u/>
        <sz val="11"/>
        <color theme="1"/>
        <rFont val="Arial"/>
        <family val="2"/>
      </rPr>
      <t>both</t>
    </r>
    <r>
      <rPr>
        <b/>
        <i/>
        <sz val="11"/>
        <color theme="1"/>
        <rFont val="Arial"/>
        <family val="2"/>
      </rPr>
      <t xml:space="preserve"> your proposal's original BCRs, and your proposal's BCRs as a result of the proposed changes to your project(s). </t>
    </r>
    <r>
      <rPr>
        <i/>
        <sz val="11"/>
        <color theme="1"/>
        <rFont val="Arial"/>
        <family val="2"/>
      </rPr>
      <t>We want to understand by how much the BCRs have changed and the main reasons for the change.</t>
    </r>
  </si>
  <si>
    <t>Original BCR</t>
  </si>
  <si>
    <t>Revised BCR</t>
  </si>
  <si>
    <t>A1</t>
  </si>
  <si>
    <r>
      <t xml:space="preserve">Please confirm your proposal's original Initial and Adjusted BCRs, and your proposal's Initial and Adjusted BCRs as a result of your proposed changes.
</t>
    </r>
    <r>
      <rPr>
        <i/>
        <sz val="11"/>
        <color theme="1"/>
        <rFont val="Arial"/>
        <family val="2"/>
      </rPr>
      <t>(Note: if you do not have an initial and adjusted BCR then please refer to the FAQs for guidance)</t>
    </r>
  </si>
  <si>
    <t>Initial BCR</t>
  </si>
  <si>
    <t>Adjusted BCR</t>
  </si>
  <si>
    <t>Confirmation</t>
  </si>
  <si>
    <t>Description</t>
  </si>
  <si>
    <t>A2</t>
  </si>
  <si>
    <t>Please provide:
• Confirmation as to whether the approach to calculating the changed BCRs is the same as was used for the original BCRs (i.e., whilst the quanta may have changed, the same types of costs and benefits have been included and the same methodology for monetising them has been used)
• A clear and detailed explanation of why the BCRs have changed, including why specific costs and benefits have increased or decreased.</t>
  </si>
  <si>
    <t>&lt; Select &gt;</t>
  </si>
  <si>
    <t>Please provide confirmation that the approach to calculating the original and changed BCRs is the same.
Please provide a DETAILED explanation of why the BCRs have changed.</t>
  </si>
  <si>
    <t>Value for Money Clarification Questions - SECTION B</t>
  </si>
  <si>
    <r>
      <rPr>
        <b/>
        <i/>
        <sz val="11"/>
        <color theme="1"/>
        <rFont val="Arial"/>
        <family val="2"/>
      </rPr>
      <t>This section is about the revised BCRs only.</t>
    </r>
    <r>
      <rPr>
        <i/>
        <sz val="11"/>
        <color theme="1"/>
        <rFont val="Arial"/>
        <family val="2"/>
      </rPr>
      <t xml:space="preserve"> We want to understand the approach and methodology that has been taken to calculating them.</t>
    </r>
  </si>
  <si>
    <t>Optimism Bias (%)</t>
  </si>
  <si>
    <t>Net Public Sector Economic Costs (£m, PV)</t>
  </si>
  <si>
    <t>B1</t>
  </si>
  <si>
    <r>
      <t xml:space="preserve">Please provide:
• The Optimism Bias (OB) adjustment used in the calculation of the economic costs;
• The net </t>
    </r>
    <r>
      <rPr>
        <u/>
        <sz val="11"/>
        <color theme="1"/>
        <rFont val="Arial"/>
        <family val="2"/>
      </rPr>
      <t>economic costs to the public sector</t>
    </r>
    <r>
      <rPr>
        <sz val="11"/>
        <color theme="1"/>
        <rFont val="Arial"/>
        <family val="2"/>
      </rPr>
      <t xml:space="preserve"> (£m, present values) </t>
    </r>
    <r>
      <rPr>
        <u/>
        <sz val="11"/>
        <color theme="1"/>
        <rFont val="Arial"/>
        <family val="2"/>
      </rPr>
      <t>following</t>
    </r>
    <r>
      <rPr>
        <sz val="11"/>
        <color theme="1"/>
        <rFont val="Arial"/>
        <family val="2"/>
      </rPr>
      <t xml:space="preserve"> adjustments for discounting, inflation and optimism bias, as included in your BCR calculations; and
•  A clear and detailed description of what the costs include and how these were calculated (e.g., explaining what sources of funding are included, any offsetting revenue, the adjustments made for discounting and inflation, the rationale for any adjustments made to the OB rate, etc.). Please also include what the economic costs are to the private sector.</t>
    </r>
  </si>
  <si>
    <t>Please provide the optimism bias adjustment.
Please provide the total economic costs.
Please provide a DETAILED explanation of the economic costs.</t>
  </si>
  <si>
    <t>BCR Type</t>
  </si>
  <si>
    <t>Benefit Category</t>
  </si>
  <si>
    <t>Additionality of Benefits (%)</t>
  </si>
  <si>
    <t>Monetised Value (£m, PV)</t>
  </si>
  <si>
    <t>B2</t>
  </si>
  <si>
    <r>
      <t xml:space="preserve">Please use the cells to the right to list the different categories of monetised benefits that have been included in the calculation of both your initial and adjusted BCRs. For each benefit category, please provide:
• The additionality of the benefits once all relevant adjustments (e.g., displacement, deadweight) have been accounted for (e.g., if only displacement is an issue, and this is 20%, then the additionality of the benefits will be 100% - 20% = 80%);
• The monetary value of the economic benefits </t>
    </r>
    <r>
      <rPr>
        <u/>
        <sz val="11"/>
        <color theme="1"/>
        <rFont val="Arial"/>
        <family val="2"/>
      </rPr>
      <t>following</t>
    </r>
    <r>
      <rPr>
        <sz val="11"/>
        <color theme="1"/>
        <rFont val="Arial"/>
        <family val="2"/>
      </rPr>
      <t xml:space="preserve"> additionality adjustments (£m, present values); and
•  A clear and detailed description of what the benefit captures and how it was calculated, including guidance and evidence referred to, any adjustments for optimism bias, and your key assumptions - with respect to both the total monetary value and the additionality adjustments.</t>
    </r>
  </si>
  <si>
    <t>Please provide a response in all cells.
Please provide a DETAILED explanation of the benefit.</t>
  </si>
  <si>
    <t/>
  </si>
  <si>
    <t>Wider Benefits Considered?</t>
  </si>
  <si>
    <t>B3</t>
  </si>
  <si>
    <t>Please confirm whether you have considered any wider benefits that you have not included in your BCR calculations and, if so, provide a description of these.</t>
  </si>
  <si>
    <t>Please indicate whether wider benefits were considered.
Please provide a description of the wider benefits considered or an explanation of why wider benefits were not considered, if that was the case.</t>
  </si>
  <si>
    <t>Analysis Undertaken?</t>
  </si>
  <si>
    <t>B4</t>
  </si>
  <si>
    <t>Please confirm whether any sensitivity analysis or switching values has been undertaken and, if so, explain the approach and the conclusions of this analysis.</t>
  </si>
  <si>
    <t>Please indicate whether sensitivity analysis or switching values was undertaken.
Please provide a DETAILED explanation of the sensitivity analysis or switching values undertaken or an explanation of why none was taken, if that was the case.</t>
  </si>
  <si>
    <t>Future High Street Fund</t>
  </si>
  <si>
    <t>Project Adjustment Request - Value for Money Clarification Questions</t>
  </si>
  <si>
    <r>
      <rPr>
        <b/>
        <sz val="11"/>
        <color theme="1"/>
        <rFont val="Arial"/>
        <family val="2"/>
      </rPr>
      <t>Purpose</t>
    </r>
    <r>
      <rPr>
        <sz val="11"/>
        <color theme="1"/>
        <rFont val="Arial"/>
        <family val="2"/>
      </rPr>
      <t xml:space="preserve">
The department needs to ensure that the Future High Streets Fund provides value for money. This form requests additional information from places, through six clarification questions, to help the department better understand how any proposed changes to projects could impact on the value for money offered by your proposal and the FHSF programme as a whole.
</t>
    </r>
    <r>
      <rPr>
        <b/>
        <sz val="11"/>
        <color theme="1"/>
        <rFont val="Arial"/>
        <family val="2"/>
      </rPr>
      <t>Instructions</t>
    </r>
    <r>
      <rPr>
        <sz val="11"/>
        <color theme="1"/>
        <rFont val="Arial"/>
        <family val="2"/>
      </rPr>
      <t xml:space="preserve">
1. Please navigate to the 'Clarification Questions' tab and provide your high street/town centre name.
2. Please answer ALL six clarification questions, across sections A and B, on the 'Clarification Questions' tab.
3. The "Form Completion Status" bar at the top of the page indicates whether all necessary information has been provided; each individual question also has its own status indicator (column I) and guidance (column J) to indicate whether further information is required.
4. When you have completed all six questions, and the "Form Completion Status" bar indicates the form is complete, then please save a copy of this file and return it to the </t>
    </r>
    <r>
      <rPr>
        <b/>
        <sz val="11"/>
        <rFont val="Arial"/>
        <family val="2"/>
      </rPr>
      <t>Future High Streets Fund team &lt;futurehighstreets@levellingup.gov.uk&gt;</t>
    </r>
    <r>
      <rPr>
        <sz val="11"/>
        <color theme="1"/>
        <rFont val="Arial"/>
        <family val="2"/>
      </rPr>
      <t xml:space="preserve">.
</t>
    </r>
    <r>
      <rPr>
        <b/>
        <sz val="11"/>
        <color theme="1"/>
        <rFont val="Arial"/>
        <family val="2"/>
      </rPr>
      <t>Important Notes</t>
    </r>
    <r>
      <rPr>
        <sz val="11"/>
        <color theme="1"/>
        <rFont val="Arial"/>
        <family val="2"/>
      </rPr>
      <t xml:space="preserve">
1. For questions A2, B1, B2, B3 and B4, please ensure you provide sufficient detail in the free text boxes to enable us to understand exactly how the value for money assessment has been undertaken. For example, if benefits relating to "Amenity Impacts" have been included in your BCR then please describe exactly what these relate to. Insufficient detail will prevent us from understanding the process and could cause delays.
2. Some cells will only accept certain types of input - for example, for A1, you can only enter numbers and no text.</t>
    </r>
  </si>
  <si>
    <t>Frequently Asked Questions (FAQs)</t>
  </si>
  <si>
    <t>General Usability</t>
  </si>
  <si>
    <t>Q: Why am I not able to scroll through the drop-down lists?</t>
  </si>
  <si>
    <t>A: Excel doesn't allow mouse-scrolling within drop-down lists. Please use the "scroll bar" on the right-hand side of the drop-down window to navigate the list.</t>
  </si>
  <si>
    <t>BCRs</t>
  </si>
  <si>
    <t>Q: We only have one BCR and are unsure whether it represents an Initial or Adjusted BCR. Which cell should we input the value into?</t>
  </si>
  <si>
    <t>A: Please speak to the person who calculated your BCRs, as we expect most proposals will have produced both an Initial and Adjusted BCR. However, if you only have one BCR even after consulting, then please enter this against the "Initial BCR" cell.</t>
  </si>
  <si>
    <t>Q: Our BCR is in the format of a range. What value should we input?</t>
  </si>
  <si>
    <t>A: The central value in the range. For example, if the range is 4.8 - 5.2, then please input "5.0" into the relevant cell on the "Clarification Questions" tab.</t>
  </si>
  <si>
    <t>Economic Costs</t>
  </si>
  <si>
    <t>Q: What costs should be included in the economic costs cell?</t>
  </si>
  <si>
    <r>
      <t xml:space="preserve">A: It is important that you provide the </t>
    </r>
    <r>
      <rPr>
        <u/>
        <sz val="11"/>
        <color theme="1"/>
        <rFont val="Arial"/>
        <family val="2"/>
      </rPr>
      <t>net public sector economic costs</t>
    </r>
    <r>
      <rPr>
        <sz val="11"/>
        <color theme="1"/>
        <rFont val="Arial"/>
        <family val="2"/>
      </rPr>
      <t xml:space="preserve"> that have been used to calculate your BCR. Economic costs can differ from financial costs in a number of ways, but the main difference is they have been adjusted for discounting, inflation and optimism bias.</t>
    </r>
  </si>
  <si>
    <t>Benefits</t>
  </si>
  <si>
    <t>Q: Some of our benefits are included in both the initial BCR and the adjusted BCR. Which "BCR Type" should we select from the drop-down list?</t>
  </si>
  <si>
    <t>A: The adjusted BCR typically includes all benefits included in the initial BCR, plus additional benefits. Therefore, we will assume that all benefits marked as "Initial BCR" also appear in the calculation of the adjusted BCR.</t>
  </si>
  <si>
    <t>Q: Are there definitions for additionality, displacement, deadweight, etc.?</t>
  </si>
  <si>
    <t>A: HMT's Green Book includes a glossary with definitions for all of the terms mentioned. You can access it by clicking here:</t>
  </si>
  <si>
    <t>https://assets.publishing.service.gov.uk/government/uploads/system/uploads/attachment_data/file/938046/The_Green_Book_2020.pdf</t>
  </si>
  <si>
    <t>Project Adjustment Section 6: Declaration - Towns Fund</t>
  </si>
  <si>
    <t xml:space="preserve">I can confirm that this PAR meets the fund's criteria: </t>
  </si>
  <si>
    <r>
      <t xml:space="preserve">and/or, where it relates to a </t>
    </r>
    <r>
      <rPr>
        <b/>
        <sz val="11"/>
        <color theme="1"/>
        <rFont val="Arial"/>
        <family val="2"/>
      </rPr>
      <t>Town Deal</t>
    </r>
    <r>
      <rPr>
        <sz val="11"/>
        <color theme="1"/>
        <rFont val="Arial"/>
        <family val="2"/>
      </rPr>
      <t>, the PAR has been approved by the Town Deal Board and the relevant Accountable Body, and they agree with this request.</t>
    </r>
  </si>
  <si>
    <r>
      <t>and/or, where it relates to</t>
    </r>
    <r>
      <rPr>
        <b/>
        <sz val="11"/>
        <color theme="1"/>
        <rFont val="Arial"/>
        <family val="2"/>
      </rPr>
      <t xml:space="preserve"> Future High Streets Fund</t>
    </r>
    <r>
      <rPr>
        <sz val="11"/>
        <color theme="1"/>
        <rFont val="Arial"/>
        <family val="2"/>
      </rPr>
      <t>, the PAR has been approved by the relevant Accountable Body and they agree with this request</t>
    </r>
  </si>
  <si>
    <t>SUBMITTED BY</t>
  </si>
  <si>
    <t>SIGNATURE (Image of actual 'wet' signature)</t>
  </si>
  <si>
    <t>SRO (FHSF Only)</t>
  </si>
  <si>
    <t xml:space="preserve">S151 OFFICER </t>
  </si>
  <si>
    <t>1. Please only enter the financial profile of the Town Deal projects that are affected by the adjustments here, not other elements of the project funding package i.e. match funding</t>
  </si>
  <si>
    <t>2. The values placed in any given financial year should be informed by when a town will draw down funding from DLUHC</t>
  </si>
  <si>
    <r>
      <t xml:space="preserve">3. Please complete </t>
    </r>
    <r>
      <rPr>
        <b/>
        <sz val="11"/>
        <color theme="1"/>
        <rFont val="Arial"/>
        <family val="2"/>
      </rPr>
      <t>yellow cells</t>
    </r>
    <r>
      <rPr>
        <sz val="11"/>
        <color theme="1"/>
        <rFont val="Arial"/>
        <family val="2"/>
      </rPr>
      <t xml:space="preserve"> - the white cells are fixed or autopopulate</t>
    </r>
  </si>
  <si>
    <r>
      <t xml:space="preserve">4. Enter full project names in </t>
    </r>
    <r>
      <rPr>
        <b/>
        <sz val="11"/>
        <color theme="1"/>
        <rFont val="Arial"/>
        <family val="2"/>
      </rPr>
      <t xml:space="preserve">Column B </t>
    </r>
  </si>
  <si>
    <t>5. Enter profile information for each project as nearest thousand excluding decimals (e.g. 97,400 or 152,000), split by revenue (RDEL) and capital (CDEL) - the totals autopopulate</t>
  </si>
  <si>
    <t>6. In the table below the summary table enter the RDEL split between i) programme management RDEL; and ii) Revenue funded projects</t>
  </si>
  <si>
    <t>7. Notes column to be completed if further commentary is required</t>
  </si>
  <si>
    <t>8. If anything is not clear please contact CLGU Area Lead</t>
  </si>
  <si>
    <t>Original Profile (copy and paste most recent Annex A1)</t>
  </si>
  <si>
    <t>Adjustment (changes made to financial profile i.e. reduction of £5,000 shown as -5,000)</t>
  </si>
  <si>
    <t>Post Adjustment Profiles (this table will autopopulate)</t>
  </si>
  <si>
    <t>Notes</t>
  </si>
  <si>
    <t>Railway station improvement</t>
  </si>
  <si>
    <t>Public realm</t>
  </si>
  <si>
    <t>Sports Centre</t>
  </si>
  <si>
    <t>Digital Hub</t>
  </si>
  <si>
    <t>Fibre Broadband</t>
  </si>
  <si>
    <t>New Park</t>
  </si>
  <si>
    <t>City Centre Cycle Lanes</t>
  </si>
  <si>
    <t>Walking Routes</t>
  </si>
  <si>
    <t>Early Learning Education Centre</t>
  </si>
  <si>
    <t>Children's Library</t>
  </si>
  <si>
    <t>Project 11</t>
  </si>
  <si>
    <t>Project 12</t>
  </si>
  <si>
    <t>Project 13</t>
  </si>
  <si>
    <t>Project 14</t>
  </si>
  <si>
    <t>Project 15</t>
  </si>
  <si>
    <t>Project 16</t>
  </si>
  <si>
    <t>Project 17</t>
  </si>
  <si>
    <t>Project 18</t>
  </si>
  <si>
    <t>Project 19</t>
  </si>
  <si>
    <t>Project 20</t>
  </si>
  <si>
    <t>RDEL split - enter detail</t>
  </si>
  <si>
    <t>Programme 
management RDEL</t>
  </si>
  <si>
    <t>Revenue funded
projects</t>
  </si>
  <si>
    <t>Check against 
summary</t>
  </si>
  <si>
    <t>Check if RDEL 
&lt; 7% overall</t>
  </si>
  <si>
    <r>
      <rPr>
        <sz val="11"/>
        <color rgb="FF000000"/>
        <rFont val="Symbol"/>
      </rPr>
      <t>·</t>
    </r>
    <r>
      <rPr>
        <sz val="11"/>
        <color rgb="FF000000"/>
        <rFont val="Times New Roman"/>
      </rPr>
      <t xml:space="preserve">       </t>
    </r>
    <r>
      <rPr>
        <sz val="11"/>
        <color rgb="FF000000"/>
        <rFont val="Arial"/>
      </rPr>
      <t>Includes a Stakeholder Checklist alongside the existing narrative cell</t>
    </r>
  </si>
  <si>
    <r>
      <rPr>
        <b/>
        <sz val="11.5"/>
        <color rgb="FF000000"/>
        <rFont val="Arial"/>
      </rPr>
      <t xml:space="preserve">Checklist of Stakeholders that have been consulted on all relevant changes and are in support. Some groups may not have a direct interest in the PAR so please only select those that are relevant. Your local MP should be made aware of the change before it is submitted to DLUHC. </t>
    </r>
    <r>
      <rPr>
        <b/>
        <i/>
        <sz val="11"/>
        <color rgb="FF000000"/>
        <rFont val="Arial"/>
      </rPr>
      <t>To tick the checklist please open this form in Excel Desktop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</si>
</sst>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Red]#,##0"/>
  </numFmts>
  <fonts count="77" x14ac:knownFonts="1">
    <font>
      <sz val="11"/>
      <color theme="1"/>
      <name val="Calibri"/>
      <family val="2"/>
      <scheme val="minor"/>
    </font>
    <font>
      <sz val="11"/>
      <color theme="1"/>
      <name val="Arial"/>
      <family val="2"/>
    </font>
    <font>
      <b/>
      <sz val="11"/>
      <color theme="1"/>
      <name val="Arial"/>
      <family val="2"/>
    </font>
    <font>
      <sz val="11"/>
      <color rgb="FFFFFF00"/>
      <name val="Arial"/>
      <family val="2"/>
    </font>
    <font>
      <b/>
      <sz val="14"/>
      <color theme="1"/>
      <name val="Calibri"/>
      <family val="2"/>
      <scheme val="minor"/>
    </font>
    <font>
      <b/>
      <sz val="10"/>
      <color theme="1"/>
      <name val="Arial"/>
      <family val="2"/>
    </font>
    <font>
      <b/>
      <sz val="11"/>
      <color rgb="FF000000"/>
      <name val="Arial"/>
      <family val="2"/>
    </font>
    <font>
      <sz val="11"/>
      <color rgb="FF000000"/>
      <name val="Arial"/>
      <family val="2"/>
    </font>
    <font>
      <b/>
      <sz val="16"/>
      <color theme="1"/>
      <name val="Calibri"/>
      <family val="2"/>
      <scheme val="minor"/>
    </font>
    <font>
      <sz val="10"/>
      <color theme="1"/>
      <name val="Arial"/>
      <family val="2"/>
    </font>
    <font>
      <b/>
      <sz val="10"/>
      <color rgb="FF444444"/>
      <name val="Arial"/>
      <family val="2"/>
    </font>
    <font>
      <b/>
      <sz val="22"/>
      <color theme="1"/>
      <name val="Arial"/>
      <family val="2"/>
    </font>
    <font>
      <sz val="12"/>
      <color theme="1"/>
      <name val="Arial"/>
      <family val="2"/>
    </font>
    <font>
      <b/>
      <sz val="12"/>
      <color theme="1"/>
      <name val="Arial"/>
      <family val="2"/>
    </font>
    <font>
      <b/>
      <sz val="14"/>
      <name val="Calibri"/>
      <family val="2"/>
      <scheme val="minor"/>
    </font>
    <font>
      <b/>
      <sz val="11"/>
      <name val="Calibri"/>
      <family val="2"/>
      <scheme val="minor"/>
    </font>
    <font>
      <sz val="11"/>
      <name val="Calibri"/>
      <family val="2"/>
      <scheme val="minor"/>
    </font>
    <font>
      <b/>
      <sz val="12"/>
      <name val="Calibri"/>
      <family val="2"/>
      <scheme val="minor"/>
    </font>
    <font>
      <i/>
      <sz val="11"/>
      <name val="Calibri"/>
      <family val="2"/>
      <scheme val="minor"/>
    </font>
    <font>
      <sz val="12"/>
      <name val="Arial"/>
      <family val="2"/>
    </font>
    <font>
      <b/>
      <sz val="12"/>
      <color theme="1"/>
      <name val="Calibri"/>
      <family val="2"/>
      <scheme val="minor"/>
    </font>
    <font>
      <b/>
      <sz val="11"/>
      <color theme="1"/>
      <name val="Calibri"/>
      <family val="2"/>
      <scheme val="minor"/>
    </font>
    <font>
      <b/>
      <sz val="12"/>
      <color rgb="FF000000"/>
      <name val="Calibri"/>
      <family val="2"/>
      <scheme val="minor"/>
    </font>
    <font>
      <sz val="12"/>
      <color rgb="FF000000"/>
      <name val="Calibri"/>
      <family val="2"/>
      <scheme val="minor"/>
    </font>
    <font>
      <sz val="11"/>
      <color rgb="FF000000"/>
      <name val="Calibri"/>
      <family val="2"/>
      <scheme val="minor"/>
    </font>
    <font>
      <b/>
      <sz val="12"/>
      <color rgb="FF444444"/>
      <name val="Calibri"/>
      <family val="2"/>
      <scheme val="minor"/>
    </font>
    <font>
      <sz val="12"/>
      <color theme="1"/>
      <name val="Calibri"/>
      <family val="2"/>
      <scheme val="minor"/>
    </font>
    <font>
      <b/>
      <sz val="11"/>
      <color rgb="FFFF0000"/>
      <name val="Arial"/>
      <family val="2"/>
    </font>
    <font>
      <sz val="11"/>
      <color theme="1"/>
      <name val="Arial"/>
      <family val="2"/>
      <charset val="1"/>
    </font>
    <font>
      <sz val="11"/>
      <color theme="1"/>
      <name val="Calibri"/>
      <family val="2"/>
      <scheme val="minor"/>
    </font>
    <font>
      <b/>
      <sz val="12"/>
      <color rgb="FFFF0000"/>
      <name val="Arial"/>
      <family val="2"/>
    </font>
    <font>
      <sz val="8"/>
      <color theme="1"/>
      <name val="Arial"/>
      <family val="2"/>
    </font>
    <font>
      <i/>
      <sz val="11"/>
      <color theme="0"/>
      <name val="Calibri"/>
      <family val="2"/>
      <scheme val="minor"/>
    </font>
    <font>
      <b/>
      <sz val="11"/>
      <color theme="6"/>
      <name val="Calibri"/>
      <family val="2"/>
      <scheme val="minor"/>
    </font>
    <font>
      <b/>
      <sz val="11"/>
      <name val="Arial"/>
      <family val="2"/>
    </font>
    <font>
      <i/>
      <sz val="11"/>
      <color theme="1"/>
      <name val="Arial"/>
      <family val="2"/>
    </font>
    <font>
      <b/>
      <sz val="10"/>
      <name val="Arial"/>
      <family val="2"/>
    </font>
    <font>
      <u/>
      <sz val="11"/>
      <color theme="10"/>
      <name val="Calibri"/>
      <family val="2"/>
      <scheme val="minor"/>
    </font>
    <font>
      <sz val="12"/>
      <color rgb="FFFF0000"/>
      <name val="Arial"/>
      <family val="2"/>
    </font>
    <font>
      <sz val="11"/>
      <color rgb="FFFF0000"/>
      <name val="Calibri"/>
      <family val="2"/>
      <scheme val="minor"/>
    </font>
    <font>
      <b/>
      <sz val="11"/>
      <color theme="0"/>
      <name val="Arial"/>
      <family val="2"/>
    </font>
    <font>
      <b/>
      <sz val="14"/>
      <color theme="0"/>
      <name val="Arial"/>
      <family val="2"/>
    </font>
    <font>
      <i/>
      <sz val="11"/>
      <name val="Arial"/>
      <family val="2"/>
    </font>
    <font>
      <b/>
      <i/>
      <sz val="11"/>
      <color theme="1"/>
      <name val="Arial"/>
      <family val="2"/>
    </font>
    <font>
      <i/>
      <sz val="11"/>
      <color rgb="FFC00000"/>
      <name val="Arial"/>
      <family val="2"/>
    </font>
    <font>
      <b/>
      <i/>
      <u/>
      <sz val="11"/>
      <color theme="1"/>
      <name val="Arial"/>
      <family val="2"/>
    </font>
    <font>
      <u/>
      <sz val="11"/>
      <color theme="1"/>
      <name val="Arial"/>
      <family val="2"/>
    </font>
    <font>
      <b/>
      <i/>
      <sz val="11"/>
      <color theme="2" tint="-0.499984740745262"/>
      <name val="Arial"/>
      <family val="2"/>
    </font>
    <font>
      <sz val="11"/>
      <name val="Arial"/>
      <family val="2"/>
    </font>
    <font>
      <u/>
      <sz val="11"/>
      <name val="Arial"/>
      <family val="2"/>
    </font>
    <font>
      <u/>
      <sz val="11"/>
      <color theme="10"/>
      <name val="Arial"/>
      <family val="2"/>
    </font>
    <font>
      <b/>
      <i/>
      <sz val="14"/>
      <color theme="0"/>
      <name val="Calibri"/>
      <family val="2"/>
      <scheme val="minor"/>
    </font>
    <font>
      <b/>
      <sz val="16"/>
      <color theme="0"/>
      <name val="Calibri"/>
      <family val="2"/>
      <scheme val="minor"/>
    </font>
    <font>
      <b/>
      <sz val="12"/>
      <name val="Arial"/>
      <family val="2"/>
    </font>
    <font>
      <b/>
      <sz val="14"/>
      <name val="Arial"/>
      <family val="2"/>
    </font>
    <font>
      <sz val="11"/>
      <color rgb="FFFF0000"/>
      <name val="Arial"/>
      <family val="2"/>
    </font>
    <font>
      <b/>
      <i/>
      <sz val="11"/>
      <color theme="0" tint="-0.34998626667073579"/>
      <name val="Arial"/>
      <family val="2"/>
    </font>
    <font>
      <b/>
      <i/>
      <sz val="11"/>
      <color theme="0" tint="-0.249977111117893"/>
      <name val="Arial"/>
      <family val="2"/>
    </font>
    <font>
      <i/>
      <sz val="11"/>
      <color theme="0" tint="-0.249977111117893"/>
      <name val="Arial"/>
      <family val="2"/>
    </font>
    <font>
      <i/>
      <sz val="11"/>
      <color theme="4"/>
      <name val="Arial"/>
      <family val="2"/>
    </font>
    <font>
      <sz val="11"/>
      <color theme="4"/>
      <name val="Arial"/>
      <family val="2"/>
    </font>
    <font>
      <b/>
      <sz val="11"/>
      <color theme="4"/>
      <name val="Arial"/>
      <family val="2"/>
    </font>
    <font>
      <sz val="12"/>
      <color theme="0"/>
      <name val="Arial"/>
      <family val="2"/>
    </font>
    <font>
      <b/>
      <sz val="12"/>
      <color theme="0"/>
      <name val="Arial"/>
      <family val="2"/>
    </font>
    <font>
      <sz val="7"/>
      <color theme="1"/>
      <name val="Arial"/>
      <family val="2"/>
    </font>
    <font>
      <u/>
      <sz val="12"/>
      <color theme="10"/>
      <name val="Arial"/>
      <family val="2"/>
    </font>
    <font>
      <sz val="7"/>
      <color rgb="FF000000"/>
      <name val="Arial"/>
      <family val="2"/>
    </font>
    <font>
      <b/>
      <sz val="12"/>
      <color rgb="FFFFFFFF"/>
      <name val="Arial"/>
      <family val="2"/>
    </font>
    <font>
      <u/>
      <sz val="12"/>
      <name val="Arial"/>
      <family val="2"/>
    </font>
    <font>
      <sz val="11"/>
      <color rgb="FF000000"/>
      <name val="Symbol"/>
      <family val="1"/>
      <charset val="2"/>
    </font>
    <font>
      <sz val="11"/>
      <color rgb="FF000000"/>
      <name val="Symbol"/>
    </font>
    <font>
      <sz val="11"/>
      <color rgb="FF000000"/>
      <name val="Times New Roman"/>
    </font>
    <font>
      <sz val="11"/>
      <color rgb="FF000000"/>
      <name val="Arial"/>
    </font>
    <font>
      <i/>
      <sz val="10"/>
      <color theme="1"/>
      <name val="Arial"/>
      <family val="2"/>
    </font>
    <font>
      <b/>
      <i/>
      <sz val="10"/>
      <color theme="1"/>
      <name val="Arial"/>
      <family val="2"/>
    </font>
    <font>
      <b/>
      <i/>
      <sz val="11"/>
      <color rgb="FF000000"/>
      <name val="Arial"/>
    </font>
    <font>
      <b/>
      <sz val="11.5"/>
      <color rgb="FF000000"/>
      <name val="Arial"/>
    </font>
  </fonts>
  <fills count="2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C000"/>
        <bgColor indexed="64"/>
      </patternFill>
    </fill>
    <fill>
      <patternFill patternType="solid">
        <fgColor rgb="FF5B9BD5"/>
        <bgColor indexed="64"/>
      </patternFill>
    </fill>
    <fill>
      <patternFill patternType="solid">
        <fgColor rgb="FF97E7E5"/>
        <bgColor indexed="64"/>
      </patternFill>
    </fill>
    <fill>
      <patternFill patternType="solid">
        <fgColor theme="0"/>
        <bgColor indexed="64"/>
      </patternFill>
    </fill>
    <fill>
      <patternFill patternType="solid">
        <fgColor rgb="FF9ED6C6"/>
        <bgColor indexed="64"/>
      </patternFill>
    </fill>
    <fill>
      <patternFill patternType="solid">
        <fgColor rgb="FFE4F4EF"/>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2" tint="-9.9978637043366805E-2"/>
        <bgColor indexed="64"/>
      </patternFill>
    </fill>
    <fill>
      <patternFill patternType="solid">
        <fgColor theme="2"/>
        <bgColor indexed="64"/>
      </patternFill>
    </fill>
    <fill>
      <patternFill patternType="solid">
        <fgColor theme="0" tint="-0.499984740745262"/>
        <bgColor indexed="64"/>
      </patternFill>
    </fill>
    <fill>
      <patternFill patternType="solid">
        <fgColor theme="7"/>
        <bgColor indexed="64"/>
      </patternFill>
    </fill>
    <fill>
      <patternFill patternType="solid">
        <fgColor theme="7"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rgb="FF9EBCA7"/>
        <bgColor indexed="64"/>
      </patternFill>
    </fill>
    <fill>
      <patternFill patternType="solid">
        <fgColor theme="0" tint="-0.249977111117893"/>
        <bgColor indexed="64"/>
      </patternFill>
    </fill>
    <fill>
      <patternFill patternType="solid">
        <fgColor rgb="FFDAE6DE"/>
        <bgColor indexed="64"/>
      </patternFill>
    </fill>
    <fill>
      <patternFill patternType="solid">
        <fgColor rgb="FF53795E"/>
        <bgColor indexed="64"/>
      </patternFill>
    </fill>
    <fill>
      <patternFill patternType="solid">
        <fgColor rgb="FF44546A"/>
        <bgColor indexed="64"/>
      </patternFill>
    </fill>
  </fills>
  <borders count="7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dotted">
        <color theme="3"/>
      </left>
      <right/>
      <top/>
      <bottom/>
      <diagonal/>
    </border>
    <border>
      <left/>
      <right/>
      <top/>
      <bottom style="medium">
        <color theme="7"/>
      </bottom>
      <diagonal/>
    </border>
    <border>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s>
  <cellStyleXfs count="5">
    <xf numFmtId="0" fontId="0" fillId="0" borderId="0"/>
    <xf numFmtId="44" fontId="29" fillId="0" borderId="0" applyFont="0" applyFill="0" applyBorder="0" applyAlignment="0" applyProtection="0"/>
    <xf numFmtId="0" fontId="32" fillId="16" borderId="65" applyNumberFormat="0" applyBorder="0">
      <alignment horizontal="left"/>
    </xf>
    <xf numFmtId="0" fontId="33" fillId="0" borderId="66" applyNumberFormat="0" applyFill="0" applyProtection="0">
      <alignment horizontal="left"/>
    </xf>
    <xf numFmtId="0" fontId="37" fillId="0" borderId="0" applyNumberFormat="0" applyFill="0" applyBorder="0" applyAlignment="0" applyProtection="0"/>
  </cellStyleXfs>
  <cellXfs count="536">
    <xf numFmtId="0" fontId="0" fillId="0" borderId="0" xfId="0"/>
    <xf numFmtId="0" fontId="1" fillId="0" borderId="0" xfId="0" applyFont="1"/>
    <xf numFmtId="0" fontId="0" fillId="0" borderId="0" xfId="0" applyProtection="1">
      <protection locked="0"/>
    </xf>
    <xf numFmtId="0" fontId="8" fillId="0" borderId="0" xfId="0" applyFont="1" applyProtection="1">
      <protection locked="0"/>
    </xf>
    <xf numFmtId="0" fontId="1" fillId="0" borderId="0" xfId="0" applyFont="1" applyProtection="1">
      <protection locked="0"/>
    </xf>
    <xf numFmtId="0" fontId="2" fillId="2" borderId="1" xfId="0" applyFont="1" applyFill="1" applyBorder="1"/>
    <xf numFmtId="0" fontId="2" fillId="5" borderId="1" xfId="0" applyFont="1" applyFill="1" applyBorder="1"/>
    <xf numFmtId="0" fontId="2" fillId="4" borderId="1" xfId="0" applyFont="1" applyFill="1" applyBorder="1"/>
    <xf numFmtId="164" fontId="1" fillId="2" borderId="1" xfId="0" applyNumberFormat="1" applyFont="1" applyFill="1" applyBorder="1"/>
    <xf numFmtId="164" fontId="1" fillId="2" borderId="1" xfId="0" applyNumberFormat="1" applyFont="1" applyFill="1" applyBorder="1" applyAlignment="1">
      <alignment horizontal="right"/>
    </xf>
    <xf numFmtId="0" fontId="2" fillId="5" borderId="12" xfId="0" applyFont="1" applyFill="1" applyBorder="1"/>
    <xf numFmtId="0" fontId="2" fillId="5" borderId="11" xfId="0" applyFont="1" applyFill="1" applyBorder="1"/>
    <xf numFmtId="164" fontId="1" fillId="0" borderId="12" xfId="0" applyNumberFormat="1" applyFont="1" applyBorder="1"/>
    <xf numFmtId="164" fontId="1" fillId="0" borderId="1" xfId="0" applyNumberFormat="1" applyFont="1" applyBorder="1"/>
    <xf numFmtId="164" fontId="1" fillId="0" borderId="9" xfId="0" applyNumberFormat="1" applyFont="1" applyBorder="1" applyAlignment="1">
      <alignment horizontal="right"/>
    </xf>
    <xf numFmtId="164" fontId="1" fillId="0" borderId="1" xfId="0" applyNumberFormat="1" applyFont="1" applyBorder="1" applyAlignment="1">
      <alignment horizontal="right"/>
    </xf>
    <xf numFmtId="3" fontId="1" fillId="2" borderId="6" xfId="0" applyNumberFormat="1" applyFont="1" applyFill="1" applyBorder="1"/>
    <xf numFmtId="0" fontId="2" fillId="6" borderId="0" xfId="0" applyFont="1" applyFill="1"/>
    <xf numFmtId="0" fontId="1" fillId="6" borderId="0" xfId="0" applyFont="1" applyFill="1"/>
    <xf numFmtId="0" fontId="0" fillId="6" borderId="0" xfId="0" applyFill="1"/>
    <xf numFmtId="3" fontId="0" fillId="0" borderId="0" xfId="0" applyNumberFormat="1"/>
    <xf numFmtId="3" fontId="1" fillId="6" borderId="0" xfId="0" applyNumberFormat="1" applyFont="1" applyFill="1"/>
    <xf numFmtId="3" fontId="0" fillId="6" borderId="0" xfId="0" applyNumberFormat="1" applyFill="1"/>
    <xf numFmtId="3" fontId="4" fillId="0" borderId="0" xfId="0" applyNumberFormat="1" applyFont="1"/>
    <xf numFmtId="3" fontId="2" fillId="0" borderId="1" xfId="0" applyNumberFormat="1" applyFont="1" applyBorder="1"/>
    <xf numFmtId="3" fontId="2" fillId="0" borderId="2" xfId="0" applyNumberFormat="1" applyFont="1" applyBorder="1"/>
    <xf numFmtId="3" fontId="2" fillId="0" borderId="3" xfId="0" applyNumberFormat="1" applyFont="1" applyBorder="1"/>
    <xf numFmtId="3" fontId="2" fillId="0" borderId="4" xfId="0" applyNumberFormat="1" applyFont="1" applyBorder="1"/>
    <xf numFmtId="3" fontId="2" fillId="2" borderId="5" xfId="0" applyNumberFormat="1" applyFont="1" applyFill="1" applyBorder="1"/>
    <xf numFmtId="3" fontId="1" fillId="0" borderId="6" xfId="0" applyNumberFormat="1" applyFont="1" applyBorder="1"/>
    <xf numFmtId="3" fontId="1" fillId="3" borderId="6" xfId="0" applyNumberFormat="1" applyFont="1" applyFill="1" applyBorder="1"/>
    <xf numFmtId="3" fontId="1" fillId="3" borderId="3" xfId="0" applyNumberFormat="1" applyFont="1" applyFill="1" applyBorder="1"/>
    <xf numFmtId="3" fontId="1" fillId="2" borderId="4" xfId="0" applyNumberFormat="1" applyFont="1" applyFill="1" applyBorder="1"/>
    <xf numFmtId="3" fontId="1" fillId="3" borderId="4" xfId="0" applyNumberFormat="1" applyFont="1" applyFill="1" applyBorder="1"/>
    <xf numFmtId="3" fontId="1" fillId="2" borderId="7" xfId="0" applyNumberFormat="1" applyFont="1" applyFill="1" applyBorder="1"/>
    <xf numFmtId="3" fontId="1" fillId="3" borderId="7" xfId="0" applyNumberFormat="1" applyFont="1" applyFill="1" applyBorder="1"/>
    <xf numFmtId="3" fontId="1" fillId="0" borderId="18" xfId="0" applyNumberFormat="1" applyFont="1" applyBorder="1"/>
    <xf numFmtId="3" fontId="1" fillId="2" borderId="2" xfId="0" applyNumberFormat="1" applyFont="1" applyFill="1" applyBorder="1"/>
    <xf numFmtId="3" fontId="1" fillId="2" borderId="3" xfId="0" applyNumberFormat="1" applyFont="1" applyFill="1" applyBorder="1"/>
    <xf numFmtId="3" fontId="1" fillId="0" borderId="19" xfId="0" applyNumberFormat="1" applyFont="1" applyBorder="1"/>
    <xf numFmtId="3" fontId="1" fillId="2" borderId="0" xfId="0" applyNumberFormat="1" applyFont="1" applyFill="1"/>
    <xf numFmtId="3" fontId="1" fillId="0" borderId="20" xfId="0" applyNumberFormat="1" applyFont="1" applyBorder="1"/>
    <xf numFmtId="3" fontId="1" fillId="2" borderId="10" xfId="0" applyNumberFormat="1" applyFont="1" applyFill="1" applyBorder="1"/>
    <xf numFmtId="3" fontId="1" fillId="2" borderId="9" xfId="0" applyNumberFormat="1" applyFont="1" applyFill="1" applyBorder="1"/>
    <xf numFmtId="3" fontId="1" fillId="2" borderId="13" xfId="0" applyNumberFormat="1" applyFont="1" applyFill="1" applyBorder="1"/>
    <xf numFmtId="3" fontId="2" fillId="2" borderId="4" xfId="0" applyNumberFormat="1" applyFont="1" applyFill="1" applyBorder="1"/>
    <xf numFmtId="3" fontId="2" fillId="2" borderId="14" xfId="0" applyNumberFormat="1" applyFont="1" applyFill="1" applyBorder="1"/>
    <xf numFmtId="3" fontId="2" fillId="2" borderId="9" xfId="0" applyNumberFormat="1" applyFont="1" applyFill="1" applyBorder="1"/>
    <xf numFmtId="3" fontId="2" fillId="2" borderId="10" xfId="0" applyNumberFormat="1" applyFont="1" applyFill="1" applyBorder="1"/>
    <xf numFmtId="3" fontId="2" fillId="2" borderId="13" xfId="0" applyNumberFormat="1" applyFont="1" applyFill="1" applyBorder="1"/>
    <xf numFmtId="3" fontId="2" fillId="2" borderId="1" xfId="0" applyNumberFormat="1" applyFont="1" applyFill="1" applyBorder="1"/>
    <xf numFmtId="3" fontId="2" fillId="2" borderId="7" xfId="0" applyNumberFormat="1" applyFont="1" applyFill="1" applyBorder="1"/>
    <xf numFmtId="3" fontId="2" fillId="2" borderId="12" xfId="0" applyNumberFormat="1" applyFont="1" applyFill="1" applyBorder="1"/>
    <xf numFmtId="3" fontId="2" fillId="2" borderId="11" xfId="0" applyNumberFormat="1" applyFont="1" applyFill="1" applyBorder="1"/>
    <xf numFmtId="3" fontId="5" fillId="0" borderId="11" xfId="0" applyNumberFormat="1" applyFont="1" applyBorder="1" applyAlignment="1">
      <alignment wrapText="1"/>
    </xf>
    <xf numFmtId="3" fontId="1" fillId="7" borderId="3" xfId="0" applyNumberFormat="1" applyFont="1" applyFill="1" applyBorder="1"/>
    <xf numFmtId="3" fontId="1" fillId="7" borderId="4" xfId="0" applyNumberFormat="1" applyFont="1" applyFill="1" applyBorder="1"/>
    <xf numFmtId="3" fontId="1" fillId="7" borderId="5" xfId="0" applyNumberFormat="1" applyFont="1" applyFill="1" applyBorder="1"/>
    <xf numFmtId="3" fontId="1" fillId="7" borderId="6" xfId="0" applyNumberFormat="1" applyFont="1" applyFill="1" applyBorder="1"/>
    <xf numFmtId="3" fontId="1" fillId="7" borderId="7" xfId="0" applyNumberFormat="1" applyFont="1" applyFill="1" applyBorder="1"/>
    <xf numFmtId="3" fontId="1" fillId="7" borderId="8" xfId="0" applyNumberFormat="1" applyFont="1" applyFill="1" applyBorder="1"/>
    <xf numFmtId="3" fontId="1" fillId="7" borderId="10" xfId="0" applyNumberFormat="1" applyFont="1" applyFill="1" applyBorder="1"/>
    <xf numFmtId="3" fontId="1" fillId="7" borderId="9" xfId="0" applyNumberFormat="1" applyFont="1" applyFill="1" applyBorder="1"/>
    <xf numFmtId="3" fontId="2" fillId="7" borderId="1" xfId="0" applyNumberFormat="1" applyFont="1" applyFill="1" applyBorder="1"/>
    <xf numFmtId="3" fontId="2" fillId="7" borderId="9" xfId="0" applyNumberFormat="1" applyFont="1" applyFill="1" applyBorder="1"/>
    <xf numFmtId="3" fontId="2" fillId="7" borderId="10" xfId="0" applyNumberFormat="1" applyFont="1" applyFill="1" applyBorder="1"/>
    <xf numFmtId="3" fontId="2" fillId="7" borderId="11" xfId="0" applyNumberFormat="1" applyFont="1" applyFill="1" applyBorder="1"/>
    <xf numFmtId="3" fontId="9" fillId="0" borderId="4" xfId="0" applyNumberFormat="1" applyFont="1" applyBorder="1"/>
    <xf numFmtId="3" fontId="5" fillId="0" borderId="2" xfId="0" applyNumberFormat="1" applyFont="1" applyBorder="1"/>
    <xf numFmtId="3" fontId="5" fillId="0" borderId="3" xfId="0" applyNumberFormat="1" applyFont="1" applyBorder="1"/>
    <xf numFmtId="3" fontId="5" fillId="0" borderId="4" xfId="0" applyNumberFormat="1" applyFont="1" applyBorder="1"/>
    <xf numFmtId="3" fontId="9" fillId="0" borderId="0" xfId="0" applyNumberFormat="1" applyFont="1"/>
    <xf numFmtId="3" fontId="5" fillId="0" borderId="1" xfId="0" applyNumberFormat="1" applyFont="1" applyBorder="1" applyAlignment="1">
      <alignment wrapText="1"/>
    </xf>
    <xf numFmtId="3" fontId="9" fillId="0" borderId="12" xfId="0" applyNumberFormat="1" applyFont="1" applyBorder="1"/>
    <xf numFmtId="3" fontId="9" fillId="0" borderId="1" xfId="0" applyNumberFormat="1" applyFont="1" applyBorder="1"/>
    <xf numFmtId="3" fontId="9" fillId="2" borderId="11" xfId="0" applyNumberFormat="1" applyFont="1" applyFill="1" applyBorder="1"/>
    <xf numFmtId="3" fontId="5" fillId="0" borderId="6" xfId="0" applyNumberFormat="1" applyFont="1" applyBorder="1" applyAlignment="1">
      <alignment wrapText="1"/>
    </xf>
    <xf numFmtId="3" fontId="9" fillId="0" borderId="11" xfId="0" applyNumberFormat="1" applyFont="1" applyBorder="1"/>
    <xf numFmtId="3" fontId="9" fillId="0" borderId="13" xfId="0" applyNumberFormat="1" applyFont="1" applyBorder="1"/>
    <xf numFmtId="3" fontId="5" fillId="0" borderId="11" xfId="0" applyNumberFormat="1" applyFont="1" applyBorder="1"/>
    <xf numFmtId="3" fontId="5" fillId="0" borderId="15" xfId="0" applyNumberFormat="1" applyFont="1" applyBorder="1"/>
    <xf numFmtId="3" fontId="9" fillId="0" borderId="16" xfId="0" applyNumberFormat="1" applyFont="1" applyBorder="1"/>
    <xf numFmtId="3" fontId="5" fillId="0" borderId="1" xfId="0" applyNumberFormat="1" applyFont="1" applyBorder="1"/>
    <xf numFmtId="3" fontId="10" fillId="0" borderId="1" xfId="0" quotePrefix="1" applyNumberFormat="1" applyFont="1" applyBorder="1" applyAlignment="1">
      <alignment wrapText="1"/>
    </xf>
    <xf numFmtId="3" fontId="3" fillId="3" borderId="5" xfId="0" applyNumberFormat="1" applyFont="1" applyFill="1" applyBorder="1"/>
    <xf numFmtId="3" fontId="3" fillId="7" borderId="5" xfId="0" applyNumberFormat="1" applyFont="1" applyFill="1" applyBorder="1"/>
    <xf numFmtId="3" fontId="3" fillId="3" borderId="8" xfId="0" applyNumberFormat="1" applyFont="1" applyFill="1" applyBorder="1"/>
    <xf numFmtId="3" fontId="3" fillId="7" borderId="8" xfId="0" applyNumberFormat="1" applyFont="1" applyFill="1" applyBorder="1"/>
    <xf numFmtId="3" fontId="1" fillId="3" borderId="5" xfId="0" applyNumberFormat="1" applyFont="1" applyFill="1" applyBorder="1"/>
    <xf numFmtId="3" fontId="1" fillId="3" borderId="8" xfId="0" applyNumberFormat="1" applyFont="1" applyFill="1" applyBorder="1"/>
    <xf numFmtId="3" fontId="1" fillId="3" borderId="9" xfId="0" applyNumberFormat="1" applyFont="1" applyFill="1" applyBorder="1"/>
    <xf numFmtId="3" fontId="1" fillId="7" borderId="14" xfId="0" applyNumberFormat="1" applyFont="1" applyFill="1" applyBorder="1"/>
    <xf numFmtId="3" fontId="2" fillId="3" borderId="4" xfId="0" applyNumberFormat="1" applyFont="1" applyFill="1" applyBorder="1"/>
    <xf numFmtId="3" fontId="2" fillId="7" borderId="5" xfId="0" applyNumberFormat="1" applyFont="1" applyFill="1" applyBorder="1"/>
    <xf numFmtId="3" fontId="2" fillId="3" borderId="7" xfId="0" applyNumberFormat="1" applyFont="1" applyFill="1" applyBorder="1"/>
    <xf numFmtId="3" fontId="2" fillId="7" borderId="7" xfId="0" applyNumberFormat="1" applyFont="1" applyFill="1" applyBorder="1"/>
    <xf numFmtId="3" fontId="2" fillId="3" borderId="9" xfId="0" applyNumberFormat="1" applyFont="1" applyFill="1" applyBorder="1"/>
    <xf numFmtId="3" fontId="9" fillId="3" borderId="1" xfId="0" applyNumberFormat="1" applyFont="1" applyFill="1" applyBorder="1"/>
    <xf numFmtId="0" fontId="1" fillId="0" borderId="17" xfId="0" applyFont="1" applyBorder="1" applyAlignment="1" applyProtection="1">
      <alignment vertical="top"/>
      <protection locked="0"/>
    </xf>
    <xf numFmtId="0" fontId="1" fillId="0" borderId="0" xfId="0" applyFont="1" applyAlignment="1" applyProtection="1">
      <alignment vertical="top"/>
      <protection locked="0"/>
    </xf>
    <xf numFmtId="0" fontId="2" fillId="0" borderId="0" xfId="0" applyFont="1" applyAlignment="1">
      <alignment vertical="top"/>
    </xf>
    <xf numFmtId="0" fontId="6" fillId="0" borderId="17" xfId="0" applyFont="1" applyBorder="1" applyAlignment="1">
      <alignment horizontal="left" vertical="top" wrapText="1"/>
    </xf>
    <xf numFmtId="0" fontId="0" fillId="7" borderId="0" xfId="0" applyFill="1"/>
    <xf numFmtId="0" fontId="1" fillId="7" borderId="0" xfId="0" applyFont="1" applyFill="1"/>
    <xf numFmtId="14" fontId="1" fillId="7" borderId="0" xfId="0" applyNumberFormat="1" applyFont="1" applyFill="1"/>
    <xf numFmtId="0" fontId="11" fillId="7" borderId="0" xfId="0" applyFont="1" applyFill="1"/>
    <xf numFmtId="0" fontId="12" fillId="7" borderId="0" xfId="0" applyFont="1" applyFill="1"/>
    <xf numFmtId="0" fontId="16" fillId="7" borderId="0" xfId="0" applyFont="1" applyFill="1" applyAlignment="1">
      <alignment horizontal="left" vertical="top"/>
    </xf>
    <xf numFmtId="0" fontId="17" fillId="8" borderId="21" xfId="0" applyFont="1" applyFill="1" applyBorder="1" applyAlignment="1">
      <alignment horizontal="right" vertical="center" wrapText="1"/>
    </xf>
    <xf numFmtId="0" fontId="15" fillId="8" borderId="24" xfId="0" applyFont="1" applyFill="1" applyBorder="1" applyAlignment="1">
      <alignment horizontal="left" vertical="top" wrapText="1"/>
    </xf>
    <xf numFmtId="0" fontId="16" fillId="7" borderId="0" xfId="0" applyFont="1" applyFill="1" applyAlignment="1">
      <alignment vertical="top"/>
    </xf>
    <xf numFmtId="0" fontId="15" fillId="8" borderId="31" xfId="0" applyFont="1" applyFill="1" applyBorder="1" applyAlignment="1">
      <alignment horizontal="center" vertical="top" wrapText="1"/>
    </xf>
    <xf numFmtId="0" fontId="16" fillId="0" borderId="34" xfId="0" applyFont="1" applyBorder="1" applyAlignment="1">
      <alignment vertical="top"/>
    </xf>
    <xf numFmtId="0" fontId="15" fillId="8" borderId="24" xfId="0" applyFont="1" applyFill="1" applyBorder="1" applyAlignment="1">
      <alignment vertical="top" wrapText="1"/>
    </xf>
    <xf numFmtId="0" fontId="15" fillId="8" borderId="30" xfId="0" applyFont="1" applyFill="1" applyBorder="1" applyAlignment="1">
      <alignment horizontal="center" vertical="center"/>
    </xf>
    <xf numFmtId="0" fontId="15" fillId="8" borderId="31" xfId="0" applyFont="1" applyFill="1" applyBorder="1" applyAlignment="1">
      <alignment horizontal="center" vertical="center"/>
    </xf>
    <xf numFmtId="0" fontId="16" fillId="0" borderId="17" xfId="0" applyFont="1" applyBorder="1" applyAlignment="1">
      <alignment horizontal="center" vertical="center"/>
    </xf>
    <xf numFmtId="0" fontId="16" fillId="0" borderId="36" xfId="0" applyFont="1" applyBorder="1" applyAlignment="1">
      <alignment horizontal="center" vertical="center"/>
    </xf>
    <xf numFmtId="0" fontId="15" fillId="8" borderId="32" xfId="0" applyFont="1" applyFill="1" applyBorder="1" applyAlignment="1">
      <alignment horizontal="left" vertical="top" wrapText="1"/>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5" fillId="8" borderId="30" xfId="0" applyFont="1" applyFill="1" applyBorder="1" applyAlignment="1">
      <alignment vertical="top" wrapText="1"/>
    </xf>
    <xf numFmtId="0" fontId="15" fillId="8" borderId="31" xfId="0" applyFont="1" applyFill="1" applyBorder="1" applyAlignment="1">
      <alignment vertical="top" wrapText="1"/>
    </xf>
    <xf numFmtId="0" fontId="0" fillId="0" borderId="0" xfId="0" applyAlignment="1">
      <alignment vertical="top" wrapText="1"/>
    </xf>
    <xf numFmtId="0" fontId="16" fillId="0" borderId="36" xfId="0" applyFont="1" applyBorder="1" applyAlignment="1">
      <alignment horizontal="left" vertical="top" wrapText="1"/>
    </xf>
    <xf numFmtId="0" fontId="15" fillId="8" borderId="17" xfId="0" applyFont="1" applyFill="1" applyBorder="1" applyAlignment="1">
      <alignment vertical="top" wrapText="1"/>
    </xf>
    <xf numFmtId="0" fontId="15" fillId="8" borderId="36" xfId="0" applyFont="1" applyFill="1" applyBorder="1" applyAlignment="1">
      <alignment vertical="top" wrapText="1"/>
    </xf>
    <xf numFmtId="0" fontId="16" fillId="0" borderId="17" xfId="0" applyFont="1" applyBorder="1" applyAlignment="1">
      <alignment horizontal="left" vertical="top" wrapText="1"/>
    </xf>
    <xf numFmtId="0" fontId="16" fillId="0" borderId="33" xfId="0" applyFont="1" applyBorder="1" applyAlignment="1">
      <alignment horizontal="left" vertical="top"/>
    </xf>
    <xf numFmtId="0" fontId="16" fillId="0" borderId="34" xfId="0" applyFont="1" applyBorder="1" applyAlignment="1">
      <alignment horizontal="left" vertical="top"/>
    </xf>
    <xf numFmtId="0" fontId="15" fillId="8" borderId="45" xfId="0" applyFont="1" applyFill="1" applyBorder="1" applyAlignment="1">
      <alignment horizontal="left" vertical="top" wrapText="1"/>
    </xf>
    <xf numFmtId="0" fontId="15" fillId="7" borderId="0" xfId="0" applyFont="1" applyFill="1" applyAlignment="1">
      <alignment horizontal="left" vertical="top" wrapText="1"/>
    </xf>
    <xf numFmtId="0" fontId="19" fillId="7" borderId="0" xfId="0" applyFont="1" applyFill="1"/>
    <xf numFmtId="0" fontId="2" fillId="7" borderId="0" xfId="0" applyFont="1" applyFill="1" applyAlignment="1">
      <alignment vertical="top"/>
    </xf>
    <xf numFmtId="0" fontId="1" fillId="7" borderId="0" xfId="0" applyFont="1" applyFill="1" applyAlignment="1" applyProtection="1">
      <alignment vertical="top"/>
      <protection locked="0"/>
    </xf>
    <xf numFmtId="0" fontId="2" fillId="7" borderId="17" xfId="0" applyFont="1" applyFill="1" applyBorder="1" applyAlignment="1">
      <alignment vertical="top"/>
    </xf>
    <xf numFmtId="3" fontId="16" fillId="11" borderId="52" xfId="0" applyNumberFormat="1" applyFont="1" applyFill="1" applyBorder="1" applyProtection="1">
      <protection locked="0"/>
    </xf>
    <xf numFmtId="3" fontId="16" fillId="11" borderId="51" xfId="0" applyNumberFormat="1" applyFont="1" applyFill="1" applyBorder="1" applyProtection="1">
      <protection locked="0"/>
    </xf>
    <xf numFmtId="3" fontId="16" fillId="11" borderId="55" xfId="0" applyNumberFormat="1" applyFont="1" applyFill="1" applyBorder="1" applyProtection="1">
      <protection locked="0"/>
    </xf>
    <xf numFmtId="3" fontId="16" fillId="11" borderId="54" xfId="0" applyNumberFormat="1" applyFont="1" applyFill="1" applyBorder="1" applyProtection="1">
      <protection locked="0"/>
    </xf>
    <xf numFmtId="3" fontId="16" fillId="11" borderId="57" xfId="0" applyNumberFormat="1" applyFont="1" applyFill="1" applyBorder="1" applyProtection="1">
      <protection locked="0"/>
    </xf>
    <xf numFmtId="3" fontId="16" fillId="11" borderId="58" xfId="0" applyNumberFormat="1" applyFont="1" applyFill="1" applyBorder="1" applyProtection="1">
      <protection locked="0"/>
    </xf>
    <xf numFmtId="3" fontId="23" fillId="11" borderId="56" xfId="0" applyNumberFormat="1" applyFont="1" applyFill="1" applyBorder="1" applyAlignment="1">
      <alignment horizontal="center"/>
    </xf>
    <xf numFmtId="3" fontId="23" fillId="11" borderId="16" xfId="0" applyNumberFormat="1" applyFont="1" applyFill="1" applyBorder="1" applyAlignment="1">
      <alignment horizontal="center"/>
    </xf>
    <xf numFmtId="3" fontId="22" fillId="11" borderId="17" xfId="0" applyNumberFormat="1" applyFont="1" applyFill="1" applyBorder="1" applyAlignment="1">
      <alignment horizontal="right"/>
    </xf>
    <xf numFmtId="3" fontId="24" fillId="12" borderId="17" xfId="0" applyNumberFormat="1" applyFont="1" applyFill="1" applyBorder="1"/>
    <xf numFmtId="3" fontId="22" fillId="11" borderId="56" xfId="0" applyNumberFormat="1" applyFont="1" applyFill="1" applyBorder="1" applyAlignment="1">
      <alignment wrapText="1"/>
    </xf>
    <xf numFmtId="3" fontId="22" fillId="11" borderId="16" xfId="0" applyNumberFormat="1" applyFont="1" applyFill="1" applyBorder="1" applyAlignment="1">
      <alignment wrapText="1"/>
    </xf>
    <xf numFmtId="3" fontId="24" fillId="11" borderId="17" xfId="0" applyNumberFormat="1" applyFont="1" applyFill="1" applyBorder="1"/>
    <xf numFmtId="3" fontId="15" fillId="11" borderId="47" xfId="0" applyNumberFormat="1" applyFont="1" applyFill="1" applyBorder="1"/>
    <xf numFmtId="3" fontId="16" fillId="11" borderId="51" xfId="0" applyNumberFormat="1" applyFont="1" applyFill="1" applyBorder="1"/>
    <xf numFmtId="3" fontId="16" fillId="11" borderId="53" xfId="0" applyNumberFormat="1" applyFont="1" applyFill="1" applyBorder="1"/>
    <xf numFmtId="3" fontId="15" fillId="11" borderId="53" xfId="0" applyNumberFormat="1" applyFont="1" applyFill="1" applyBorder="1"/>
    <xf numFmtId="3" fontId="17" fillId="11" borderId="23" xfId="0" applyNumberFormat="1" applyFont="1" applyFill="1" applyBorder="1" applyAlignment="1">
      <alignment horizontal="center" vertical="center"/>
    </xf>
    <xf numFmtId="3" fontId="17" fillId="11" borderId="21" xfId="0" applyNumberFormat="1" applyFont="1" applyFill="1" applyBorder="1" applyAlignment="1">
      <alignment horizontal="center" vertical="center"/>
    </xf>
    <xf numFmtId="3" fontId="17" fillId="11" borderId="47" xfId="0" applyNumberFormat="1" applyFont="1" applyFill="1" applyBorder="1"/>
    <xf numFmtId="3" fontId="17" fillId="11" borderId="47" xfId="0" applyNumberFormat="1" applyFont="1" applyFill="1" applyBorder="1" applyAlignment="1">
      <alignment horizontal="center" vertical="center"/>
    </xf>
    <xf numFmtId="3" fontId="16" fillId="11" borderId="47" xfId="0" applyNumberFormat="1" applyFont="1" applyFill="1" applyBorder="1"/>
    <xf numFmtId="0" fontId="28" fillId="0" borderId="0" xfId="0" applyFont="1"/>
    <xf numFmtId="0" fontId="1" fillId="0" borderId="17" xfId="0" applyFont="1" applyBorder="1" applyAlignment="1">
      <alignment horizontal="left" vertical="center"/>
    </xf>
    <xf numFmtId="0" fontId="1" fillId="0" borderId="17" xfId="0" applyFont="1" applyBorder="1"/>
    <xf numFmtId="0" fontId="2" fillId="7" borderId="0" xfId="0" applyFont="1" applyFill="1"/>
    <xf numFmtId="0" fontId="12" fillId="0" borderId="0" xfId="0" applyFont="1"/>
    <xf numFmtId="44" fontId="12" fillId="0" borderId="34" xfId="0" applyNumberFormat="1" applyFont="1" applyBorder="1"/>
    <xf numFmtId="44" fontId="12" fillId="0" borderId="33" xfId="1" applyFont="1" applyBorder="1"/>
    <xf numFmtId="44" fontId="12" fillId="0" borderId="36" xfId="0" applyNumberFormat="1" applyFont="1" applyBorder="1"/>
    <xf numFmtId="44" fontId="12" fillId="0" borderId="17" xfId="1" applyFont="1" applyBorder="1"/>
    <xf numFmtId="0" fontId="12" fillId="15" borderId="17" xfId="0" applyFont="1" applyFill="1" applyBorder="1" applyAlignment="1">
      <alignment horizontal="left"/>
    </xf>
    <xf numFmtId="0" fontId="30" fillId="0" borderId="0" xfId="0" applyFont="1" applyAlignment="1">
      <alignment vertical="center" wrapText="1"/>
    </xf>
    <xf numFmtId="0" fontId="12" fillId="0" borderId="33" xfId="0" applyFont="1" applyBorder="1" applyAlignment="1">
      <alignment horizontal="left"/>
    </xf>
    <xf numFmtId="0" fontId="12" fillId="0" borderId="17" xfId="0" applyFont="1" applyBorder="1" applyAlignment="1">
      <alignment horizontal="left"/>
    </xf>
    <xf numFmtId="0" fontId="12" fillId="0" borderId="17" xfId="0" applyFont="1" applyBorder="1"/>
    <xf numFmtId="0" fontId="13" fillId="0" borderId="29" xfId="0" applyFont="1" applyBorder="1"/>
    <xf numFmtId="0" fontId="13" fillId="0" borderId="0" xfId="0" applyFont="1" applyAlignment="1">
      <alignment horizontal="center" vertical="center"/>
    </xf>
    <xf numFmtId="0" fontId="13" fillId="0" borderId="28" xfId="0" applyFont="1" applyBorder="1" applyAlignment="1">
      <alignment horizontal="center" vertical="center"/>
    </xf>
    <xf numFmtId="0" fontId="13" fillId="0" borderId="27" xfId="0" applyFont="1" applyBorder="1" applyAlignment="1">
      <alignment horizontal="center" vertical="center" wrapText="1"/>
    </xf>
    <xf numFmtId="0" fontId="13" fillId="0" borderId="27" xfId="0" applyFont="1" applyBorder="1" applyAlignment="1">
      <alignment horizontal="center" vertical="center"/>
    </xf>
    <xf numFmtId="0" fontId="13" fillId="0" borderId="31" xfId="0" applyFont="1" applyBorder="1" applyAlignment="1">
      <alignment horizontal="center" vertical="center"/>
    </xf>
    <xf numFmtId="0" fontId="13" fillId="0" borderId="30" xfId="0" applyFont="1" applyBorder="1" applyAlignment="1">
      <alignment horizontal="center" vertical="center" wrapText="1"/>
    </xf>
    <xf numFmtId="0" fontId="13" fillId="0" borderId="30" xfId="0" applyFont="1" applyBorder="1" applyAlignment="1">
      <alignment horizontal="center" vertical="center"/>
    </xf>
    <xf numFmtId="0" fontId="1" fillId="0" borderId="0" xfId="0" applyFont="1" applyAlignment="1">
      <alignment vertical="top"/>
    </xf>
    <xf numFmtId="0" fontId="21" fillId="0" borderId="0" xfId="0" applyFont="1"/>
    <xf numFmtId="0" fontId="38" fillId="7" borderId="0" xfId="0" applyFont="1" applyFill="1"/>
    <xf numFmtId="0" fontId="27" fillId="0" borderId="0" xfId="0" applyFont="1"/>
    <xf numFmtId="0" fontId="35" fillId="0" borderId="17" xfId="0" applyFont="1" applyBorder="1" applyAlignment="1" applyProtection="1">
      <alignment horizontal="center" vertical="top"/>
      <protection locked="0"/>
    </xf>
    <xf numFmtId="0" fontId="1" fillId="0" borderId="17" xfId="0" applyFont="1" applyBorder="1" applyAlignment="1">
      <alignment vertical="center" wrapText="1"/>
    </xf>
    <xf numFmtId="0" fontId="1" fillId="0" borderId="0" xfId="0" applyFont="1" applyAlignment="1">
      <alignment vertical="center"/>
    </xf>
    <xf numFmtId="0" fontId="2" fillId="0" borderId="0" xfId="0" applyFont="1" applyAlignment="1">
      <alignment vertical="center"/>
    </xf>
    <xf numFmtId="0" fontId="1" fillId="13" borderId="22" xfId="0" applyFont="1" applyFill="1" applyBorder="1" applyAlignment="1">
      <alignment horizontal="center" vertical="center"/>
    </xf>
    <xf numFmtId="0" fontId="43" fillId="0" borderId="0" xfId="0" applyFont="1" applyAlignment="1">
      <alignment horizontal="center" vertical="center"/>
    </xf>
    <xf numFmtId="0" fontId="1" fillId="0" borderId="0" xfId="0" applyFont="1" applyAlignment="1">
      <alignment horizontal="center" vertical="center"/>
    </xf>
    <xf numFmtId="0" fontId="35" fillId="0" borderId="67" xfId="0" applyFont="1" applyBorder="1" applyAlignment="1">
      <alignment horizontal="center" vertical="center"/>
    </xf>
    <xf numFmtId="0" fontId="35" fillId="13" borderId="17" xfId="0" applyFont="1" applyFill="1" applyBorder="1" applyAlignment="1">
      <alignment horizontal="center" vertical="center"/>
    </xf>
    <xf numFmtId="0" fontId="1" fillId="0" borderId="17" xfId="0" applyFont="1" applyBorder="1" applyAlignment="1" applyProtection="1">
      <alignment horizontal="center" vertical="center"/>
      <protection locked="0"/>
    </xf>
    <xf numFmtId="0" fontId="44" fillId="0" borderId="0" xfId="0" applyFont="1" applyAlignment="1">
      <alignment horizontal="center" vertical="center" wrapText="1"/>
    </xf>
    <xf numFmtId="0" fontId="1" fillId="0" borderId="0" xfId="0" applyFont="1" applyAlignment="1">
      <alignment horizontal="left" vertical="center"/>
    </xf>
    <xf numFmtId="0" fontId="40" fillId="18" borderId="17" xfId="0" applyFont="1" applyFill="1" applyBorder="1" applyAlignment="1">
      <alignment horizontal="center" vertical="center"/>
    </xf>
    <xf numFmtId="0" fontId="1" fillId="10" borderId="17" xfId="0" applyFont="1" applyFill="1" applyBorder="1" applyAlignment="1">
      <alignment horizontal="left" vertical="center" wrapText="1"/>
    </xf>
    <xf numFmtId="0" fontId="35" fillId="0" borderId="67" xfId="0" applyFont="1" applyBorder="1" applyAlignment="1">
      <alignment horizontal="center" vertical="center" wrapText="1"/>
    </xf>
    <xf numFmtId="2" fontId="1" fillId="0" borderId="56" xfId="0" applyNumberFormat="1"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35" fillId="0" borderId="0" xfId="0" applyFont="1" applyAlignment="1">
      <alignment horizontal="center" vertical="center" wrapText="1"/>
    </xf>
    <xf numFmtId="0" fontId="35" fillId="0" borderId="0" xfId="0" applyFont="1" applyAlignment="1">
      <alignment horizontal="center" vertical="center"/>
    </xf>
    <xf numFmtId="0" fontId="1" fillId="0" borderId="17" xfId="0" applyFont="1" applyBorder="1" applyAlignment="1" applyProtection="1">
      <alignment horizontal="left" vertical="center" wrapText="1"/>
      <protection locked="0"/>
    </xf>
    <xf numFmtId="0" fontId="47" fillId="14" borderId="0" xfId="0" applyFont="1" applyFill="1" applyAlignment="1">
      <alignment vertical="center"/>
    </xf>
    <xf numFmtId="0" fontId="39" fillId="0" borderId="0" xfId="0" applyFont="1"/>
    <xf numFmtId="0" fontId="50" fillId="7" borderId="0" xfId="4" applyFont="1" applyFill="1" applyProtection="1">
      <protection locked="0"/>
    </xf>
    <xf numFmtId="0" fontId="47" fillId="13" borderId="0" xfId="0" applyFont="1" applyFill="1"/>
    <xf numFmtId="0" fontId="51" fillId="18" borderId="20" xfId="0" applyFont="1" applyFill="1" applyBorder="1"/>
    <xf numFmtId="0" fontId="48" fillId="0" borderId="0" xfId="0" applyFont="1" applyAlignment="1">
      <alignment horizontal="center" vertical="top" wrapText="1"/>
    </xf>
    <xf numFmtId="0" fontId="52" fillId="18" borderId="18" xfId="0" applyFont="1" applyFill="1" applyBorder="1"/>
    <xf numFmtId="0" fontId="35" fillId="0" borderId="0" xfId="0" applyFont="1" applyAlignment="1">
      <alignment vertical="center" wrapText="1"/>
    </xf>
    <xf numFmtId="0" fontId="1" fillId="0" borderId="16" xfId="0" applyFont="1" applyBorder="1"/>
    <xf numFmtId="0" fontId="1" fillId="0" borderId="56" xfId="0" applyFont="1" applyBorder="1"/>
    <xf numFmtId="0" fontId="1" fillId="0" borderId="42" xfId="0" applyFont="1" applyBorder="1"/>
    <xf numFmtId="0" fontId="1" fillId="0" borderId="18" xfId="0" applyFont="1" applyBorder="1"/>
    <xf numFmtId="0" fontId="1" fillId="0" borderId="41" xfId="0" applyFont="1" applyBorder="1"/>
    <xf numFmtId="0" fontId="40" fillId="0" borderId="0" xfId="0" applyFont="1"/>
    <xf numFmtId="0" fontId="2" fillId="0" borderId="0" xfId="0" applyFont="1"/>
    <xf numFmtId="0" fontId="36" fillId="0" borderId="0" xfId="3" applyFont="1" applyFill="1" applyBorder="1">
      <alignment horizontal="left"/>
    </xf>
    <xf numFmtId="0" fontId="1" fillId="0" borderId="68" xfId="0" applyFont="1" applyBorder="1"/>
    <xf numFmtId="0" fontId="42" fillId="0" borderId="19" xfId="0" applyFont="1" applyBorder="1" applyAlignment="1" applyProtection="1">
      <alignment vertical="center" wrapText="1"/>
      <protection hidden="1"/>
    </xf>
    <xf numFmtId="0" fontId="1" fillId="7" borderId="17" xfId="0" applyFont="1" applyFill="1" applyBorder="1"/>
    <xf numFmtId="49" fontId="48" fillId="20" borderId="17" xfId="0" applyNumberFormat="1" applyFont="1" applyFill="1" applyBorder="1" applyAlignment="1">
      <alignment horizontal="left" vertical="top" wrapText="1"/>
    </xf>
    <xf numFmtId="49" fontId="34" fillId="20" borderId="17" xfId="0" applyNumberFormat="1" applyFont="1" applyFill="1" applyBorder="1" applyAlignment="1">
      <alignment horizontal="left" vertical="top" wrapText="1"/>
    </xf>
    <xf numFmtId="3" fontId="1" fillId="0" borderId="0" xfId="0" applyNumberFormat="1" applyFont="1"/>
    <xf numFmtId="0" fontId="35" fillId="0" borderId="0" xfId="0" applyFont="1" applyAlignment="1" applyProtection="1">
      <alignment horizontal="center" vertical="top"/>
      <protection locked="0"/>
    </xf>
    <xf numFmtId="0" fontId="2" fillId="0" borderId="0" xfId="0" applyFont="1" applyAlignment="1">
      <alignment vertical="top" wrapText="1"/>
    </xf>
    <xf numFmtId="0" fontId="1" fillId="0" borderId="17" xfId="0" applyFont="1" applyBorder="1" applyAlignment="1">
      <alignment vertical="top" wrapText="1"/>
    </xf>
    <xf numFmtId="0" fontId="2" fillId="0" borderId="17" xfId="0" applyFont="1" applyBorder="1" applyAlignment="1">
      <alignment vertical="top" wrapText="1"/>
    </xf>
    <xf numFmtId="0" fontId="34" fillId="21" borderId="17" xfId="0" applyFont="1" applyFill="1" applyBorder="1" applyAlignment="1">
      <alignment horizontal="left" vertical="center"/>
    </xf>
    <xf numFmtId="0" fontId="34" fillId="21" borderId="17" xfId="0" applyFont="1" applyFill="1" applyBorder="1" applyAlignment="1">
      <alignment horizontal="left" vertical="top" wrapText="1"/>
    </xf>
    <xf numFmtId="0" fontId="34" fillId="21" borderId="17" xfId="0" applyFont="1" applyFill="1" applyBorder="1" applyAlignment="1">
      <alignment horizontal="center" vertical="top" wrapText="1"/>
    </xf>
    <xf numFmtId="0" fontId="53" fillId="21" borderId="20" xfId="0" applyFont="1" applyFill="1" applyBorder="1"/>
    <xf numFmtId="0" fontId="53" fillId="21" borderId="17" xfId="0" applyFont="1" applyFill="1" applyBorder="1"/>
    <xf numFmtId="0" fontId="53" fillId="21" borderId="18" xfId="0" applyFont="1" applyFill="1" applyBorder="1"/>
    <xf numFmtId="0" fontId="53" fillId="21" borderId="56" xfId="0" applyFont="1" applyFill="1" applyBorder="1" applyAlignment="1">
      <alignment horizontal="left" vertical="top" wrapText="1"/>
    </xf>
    <xf numFmtId="0" fontId="53" fillId="21" borderId="17" xfId="0" applyFont="1" applyFill="1" applyBorder="1" applyAlignment="1" applyProtection="1">
      <alignment horizontal="left" vertical="top" wrapText="1"/>
      <protection hidden="1"/>
    </xf>
    <xf numFmtId="0" fontId="53" fillId="21" borderId="40" xfId="3" applyFont="1" applyFill="1" applyBorder="1" applyAlignment="1">
      <alignment horizontal="left" vertical="top"/>
    </xf>
    <xf numFmtId="0" fontId="53" fillId="21" borderId="20" xfId="3" applyFont="1" applyFill="1" applyBorder="1" applyAlignment="1">
      <alignment horizontal="left" vertical="top"/>
    </xf>
    <xf numFmtId="0" fontId="53" fillId="21" borderId="39" xfId="3" applyFont="1" applyFill="1" applyBorder="1" applyAlignment="1">
      <alignment horizontal="left" vertical="top"/>
    </xf>
    <xf numFmtId="3" fontId="17" fillId="0" borderId="47" xfId="0" applyNumberFormat="1" applyFont="1" applyBorder="1" applyAlignment="1">
      <alignment horizontal="center"/>
    </xf>
    <xf numFmtId="3" fontId="17" fillId="0" borderId="47" xfId="0" applyNumberFormat="1" applyFont="1" applyBorder="1"/>
    <xf numFmtId="3" fontId="17" fillId="0" borderId="48" xfId="0" applyNumberFormat="1" applyFont="1" applyBorder="1"/>
    <xf numFmtId="3" fontId="17" fillId="0" borderId="49" xfId="0" applyNumberFormat="1" applyFont="1" applyBorder="1" applyAlignment="1">
      <alignment horizontal="left" vertical="center"/>
    </xf>
    <xf numFmtId="3" fontId="17" fillId="0" borderId="23" xfId="0" applyNumberFormat="1" applyFont="1" applyBorder="1" applyAlignment="1">
      <alignment horizontal="center" vertical="center"/>
    </xf>
    <xf numFmtId="3" fontId="17" fillId="0" borderId="21" xfId="0" applyNumberFormat="1" applyFont="1" applyBorder="1" applyAlignment="1">
      <alignment horizontal="center" vertical="center"/>
    </xf>
    <xf numFmtId="3" fontId="17" fillId="0" borderId="47" xfId="0" applyNumberFormat="1" applyFont="1" applyBorder="1" applyAlignment="1">
      <alignment horizontal="center" vertical="center"/>
    </xf>
    <xf numFmtId="3" fontId="17" fillId="0" borderId="24" xfId="0" applyNumberFormat="1" applyFont="1" applyBorder="1" applyAlignment="1">
      <alignment horizontal="center" vertical="center"/>
    </xf>
    <xf numFmtId="3" fontId="17" fillId="0" borderId="22" xfId="0" applyNumberFormat="1" applyFont="1" applyBorder="1" applyAlignment="1">
      <alignment horizontal="center" vertical="center"/>
    </xf>
    <xf numFmtId="3" fontId="16" fillId="0" borderId="47" xfId="0" applyNumberFormat="1" applyFont="1" applyBorder="1"/>
    <xf numFmtId="0" fontId="0" fillId="0" borderId="50" xfId="0" applyBorder="1"/>
    <xf numFmtId="0" fontId="0" fillId="0" borderId="51" xfId="0" applyBorder="1"/>
    <xf numFmtId="3" fontId="0" fillId="0" borderId="51" xfId="0" applyNumberFormat="1" applyBorder="1"/>
    <xf numFmtId="3" fontId="16" fillId="0" borderId="51" xfId="0" applyNumberFormat="1" applyFont="1" applyBorder="1"/>
    <xf numFmtId="3" fontId="15" fillId="0" borderId="53" xfId="0" applyNumberFormat="1" applyFont="1" applyBorder="1"/>
    <xf numFmtId="0" fontId="0" fillId="0" borderId="53" xfId="0" applyBorder="1"/>
    <xf numFmtId="3" fontId="0" fillId="0" borderId="53" xfId="0" applyNumberFormat="1" applyBorder="1"/>
    <xf numFmtId="3" fontId="16" fillId="0" borderId="53" xfId="0" applyNumberFormat="1" applyFont="1" applyBorder="1"/>
    <xf numFmtId="0" fontId="0" fillId="0" borderId="61" xfId="0" applyBorder="1"/>
    <xf numFmtId="3" fontId="0" fillId="0" borderId="61" xfId="0" applyNumberFormat="1" applyBorder="1"/>
    <xf numFmtId="3" fontId="15" fillId="0" borderId="21" xfId="0" applyNumberFormat="1" applyFont="1" applyBorder="1"/>
    <xf numFmtId="3" fontId="15" fillId="0" borderId="47" xfId="0" applyNumberFormat="1" applyFont="1" applyBorder="1"/>
    <xf numFmtId="3" fontId="23" fillId="0" borderId="0" xfId="0" applyNumberFormat="1" applyFont="1"/>
    <xf numFmtId="3" fontId="23" fillId="0" borderId="60" xfId="0" applyNumberFormat="1" applyFont="1" applyBorder="1"/>
    <xf numFmtId="3" fontId="22" fillId="0" borderId="0" xfId="0" applyNumberFormat="1" applyFont="1"/>
    <xf numFmtId="3" fontId="16" fillId="0" borderId="0" xfId="0" applyNumberFormat="1" applyFont="1"/>
    <xf numFmtId="3" fontId="16" fillId="0" borderId="51" xfId="0" applyNumberFormat="1" applyFont="1" applyBorder="1" applyProtection="1">
      <protection locked="0"/>
    </xf>
    <xf numFmtId="3" fontId="16" fillId="0" borderId="54" xfId="0" applyNumberFormat="1" applyFont="1" applyBorder="1" applyProtection="1">
      <protection locked="0"/>
    </xf>
    <xf numFmtId="3" fontId="16" fillId="0" borderId="58" xfId="0" applyNumberFormat="1" applyFont="1" applyBorder="1" applyProtection="1">
      <protection locked="0"/>
    </xf>
    <xf numFmtId="3" fontId="16" fillId="0" borderId="39" xfId="0" applyNumberFormat="1" applyFont="1" applyBorder="1" applyProtection="1">
      <protection locked="0"/>
    </xf>
    <xf numFmtId="3" fontId="16" fillId="0" borderId="56" xfId="0" applyNumberFormat="1" applyFont="1" applyBorder="1" applyProtection="1">
      <protection locked="0"/>
    </xf>
    <xf numFmtId="3" fontId="16" fillId="0" borderId="41" xfId="0" applyNumberFormat="1" applyFont="1" applyBorder="1" applyProtection="1">
      <protection locked="0"/>
    </xf>
    <xf numFmtId="3" fontId="0" fillId="0" borderId="50" xfId="0" applyNumberFormat="1" applyBorder="1" applyProtection="1">
      <protection locked="0"/>
    </xf>
    <xf numFmtId="3" fontId="0" fillId="0" borderId="51" xfId="0" applyNumberFormat="1" applyBorder="1" applyProtection="1">
      <protection locked="0"/>
    </xf>
    <xf numFmtId="3" fontId="0" fillId="0" borderId="54" xfId="0" applyNumberFormat="1" applyBorder="1" applyProtection="1">
      <protection locked="0"/>
    </xf>
    <xf numFmtId="3" fontId="0" fillId="0" borderId="53" xfId="0" applyNumberFormat="1" applyBorder="1" applyProtection="1">
      <protection locked="0"/>
    </xf>
    <xf numFmtId="3" fontId="0" fillId="0" borderId="58" xfId="0" applyNumberFormat="1" applyBorder="1" applyProtection="1">
      <protection locked="0"/>
    </xf>
    <xf numFmtId="3" fontId="0" fillId="0" borderId="59" xfId="0" applyNumberFormat="1" applyBorder="1" applyProtection="1">
      <protection locked="0"/>
    </xf>
    <xf numFmtId="3" fontId="0" fillId="0" borderId="59" xfId="0" applyNumberFormat="1" applyBorder="1"/>
    <xf numFmtId="3" fontId="26" fillId="0" borderId="0" xfId="0" applyNumberFormat="1" applyFont="1"/>
    <xf numFmtId="0" fontId="21" fillId="19" borderId="0" xfId="0" applyFont="1" applyFill="1"/>
    <xf numFmtId="0" fontId="1" fillId="19" borderId="0" xfId="0" applyFont="1" applyFill="1"/>
    <xf numFmtId="0" fontId="0" fillId="19" borderId="0" xfId="0" applyFill="1"/>
    <xf numFmtId="3" fontId="0" fillId="19" borderId="0" xfId="0" applyNumberFormat="1" applyFill="1"/>
    <xf numFmtId="3" fontId="1" fillId="19" borderId="0" xfId="0" applyNumberFormat="1" applyFont="1" applyFill="1"/>
    <xf numFmtId="0" fontId="53" fillId="21" borderId="17" xfId="3" applyFont="1" applyFill="1" applyBorder="1" applyAlignment="1">
      <alignment horizontal="left" vertical="top"/>
    </xf>
    <xf numFmtId="0" fontId="53" fillId="21" borderId="17" xfId="3" applyFont="1" applyFill="1" applyBorder="1" applyAlignment="1">
      <alignment horizontal="center" vertical="top"/>
    </xf>
    <xf numFmtId="0" fontId="53" fillId="20" borderId="17" xfId="3" applyFont="1" applyFill="1" applyBorder="1" applyAlignment="1">
      <alignment horizontal="left" vertical="top"/>
    </xf>
    <xf numFmtId="0" fontId="53" fillId="20" borderId="17" xfId="3" applyFont="1" applyFill="1" applyBorder="1" applyAlignment="1">
      <alignment horizontal="center" vertical="top"/>
    </xf>
    <xf numFmtId="0" fontId="53" fillId="20" borderId="17" xfId="0" applyFont="1" applyFill="1" applyBorder="1" applyAlignment="1">
      <alignment horizontal="center" vertical="center" wrapText="1"/>
    </xf>
    <xf numFmtId="3" fontId="17" fillId="14" borderId="47" xfId="0" applyNumberFormat="1" applyFont="1" applyFill="1" applyBorder="1" applyAlignment="1">
      <alignment horizontal="center"/>
    </xf>
    <xf numFmtId="0" fontId="48" fillId="0" borderId="0" xfId="0" applyFont="1" applyAlignment="1">
      <alignment horizontal="left" vertical="top" wrapText="1"/>
    </xf>
    <xf numFmtId="0" fontId="56" fillId="19" borderId="0" xfId="0" applyFont="1" applyFill="1" applyAlignment="1">
      <alignment horizontal="left" vertical="top" wrapText="1"/>
    </xf>
    <xf numFmtId="0" fontId="35" fillId="0" borderId="0" xfId="0" applyFont="1"/>
    <xf numFmtId="0" fontId="57" fillId="19" borderId="0" xfId="0" applyFont="1" applyFill="1" applyAlignment="1">
      <alignment horizontal="left" vertical="top" wrapText="1"/>
    </xf>
    <xf numFmtId="0" fontId="58" fillId="0" borderId="0" xfId="0" applyFont="1" applyAlignment="1">
      <alignment vertical="top"/>
    </xf>
    <xf numFmtId="0" fontId="41" fillId="0" borderId="0" xfId="0" applyFont="1" applyAlignment="1">
      <alignment vertical="top"/>
    </xf>
    <xf numFmtId="0" fontId="1" fillId="22" borderId="0" xfId="0" applyFont="1" applyFill="1"/>
    <xf numFmtId="0" fontId="1" fillId="22" borderId="0" xfId="0" applyFont="1" applyFill="1" applyAlignment="1" applyProtection="1">
      <alignment vertical="top"/>
      <protection locked="0"/>
    </xf>
    <xf numFmtId="0" fontId="55" fillId="0" borderId="0" xfId="0" applyFont="1" applyAlignment="1">
      <alignment vertical="top"/>
    </xf>
    <xf numFmtId="0" fontId="48" fillId="0" borderId="0" xfId="0" applyFont="1"/>
    <xf numFmtId="0" fontId="26" fillId="7" borderId="0" xfId="0" applyFont="1" applyFill="1"/>
    <xf numFmtId="0" fontId="12" fillId="7" borderId="67" xfId="0" applyFont="1" applyFill="1" applyBorder="1"/>
    <xf numFmtId="0" fontId="12" fillId="7" borderId="74" xfId="0" applyFont="1" applyFill="1" applyBorder="1"/>
    <xf numFmtId="0" fontId="26" fillId="7" borderId="19" xfId="0" applyFont="1" applyFill="1" applyBorder="1"/>
    <xf numFmtId="0" fontId="12" fillId="7" borderId="19" xfId="0" applyFont="1" applyFill="1" applyBorder="1"/>
    <xf numFmtId="0" fontId="12" fillId="7" borderId="20" xfId="0" applyFont="1" applyFill="1" applyBorder="1"/>
    <xf numFmtId="0" fontId="1" fillId="0" borderId="60" xfId="0" applyFont="1" applyBorder="1"/>
    <xf numFmtId="0" fontId="1" fillId="0" borderId="39" xfId="0" applyFont="1" applyBorder="1"/>
    <xf numFmtId="0" fontId="1" fillId="7" borderId="67" xfId="0" applyFont="1" applyFill="1" applyBorder="1"/>
    <xf numFmtId="0" fontId="0" fillId="7" borderId="67" xfId="0" applyFill="1" applyBorder="1"/>
    <xf numFmtId="0" fontId="48" fillId="7" borderId="60" xfId="0" applyFont="1" applyFill="1" applyBorder="1"/>
    <xf numFmtId="0" fontId="48" fillId="7" borderId="39" xfId="0" applyFont="1" applyFill="1" applyBorder="1"/>
    <xf numFmtId="0" fontId="65" fillId="7" borderId="0" xfId="4" applyFont="1" applyFill="1"/>
    <xf numFmtId="0" fontId="7" fillId="0" borderId="0" xfId="0" applyFont="1"/>
    <xf numFmtId="0" fontId="63" fillId="23" borderId="56" xfId="0" applyFont="1" applyFill="1" applyBorder="1"/>
    <xf numFmtId="0" fontId="62" fillId="23" borderId="62" xfId="0" applyFont="1" applyFill="1" applyBorder="1"/>
    <xf numFmtId="0" fontId="67" fillId="23" borderId="17" xfId="0" applyFont="1" applyFill="1" applyBorder="1" applyAlignment="1">
      <alignment horizontal="center" vertical="center" wrapText="1"/>
    </xf>
    <xf numFmtId="0" fontId="63" fillId="18" borderId="56" xfId="0" applyFont="1" applyFill="1" applyBorder="1"/>
    <xf numFmtId="0" fontId="62" fillId="18" borderId="62" xfId="0" applyFont="1" applyFill="1" applyBorder="1"/>
    <xf numFmtId="0" fontId="67" fillId="24" borderId="17" xfId="0" applyFont="1" applyFill="1" applyBorder="1" applyAlignment="1">
      <alignment horizontal="center" vertical="center" wrapText="1"/>
    </xf>
    <xf numFmtId="0" fontId="13" fillId="0" borderId="60" xfId="0" applyFont="1" applyBorder="1"/>
    <xf numFmtId="0" fontId="41" fillId="0" borderId="0" xfId="0" applyFont="1" applyAlignment="1">
      <alignment horizontal="left" vertical="top" wrapText="1"/>
    </xf>
    <xf numFmtId="0" fontId="48" fillId="7" borderId="0" xfId="0" applyFont="1" applyFill="1"/>
    <xf numFmtId="0" fontId="69" fillId="2" borderId="0" xfId="0" applyFont="1" applyFill="1"/>
    <xf numFmtId="0" fontId="34" fillId="0" borderId="0" xfId="0" applyFont="1" applyAlignment="1">
      <alignment horizontal="center" vertical="center" wrapText="1"/>
    </xf>
    <xf numFmtId="0" fontId="1" fillId="0" borderId="19" xfId="0" applyFont="1" applyBorder="1" applyAlignment="1">
      <alignment horizontal="left" vertical="center" wrapText="1" indent="4"/>
    </xf>
    <xf numFmtId="0" fontId="34" fillId="21" borderId="17" xfId="0" applyFont="1" applyFill="1" applyBorder="1" applyAlignment="1">
      <alignment vertical="top"/>
    </xf>
    <xf numFmtId="0" fontId="0" fillId="21" borderId="0" xfId="0" applyFill="1"/>
    <xf numFmtId="0" fontId="1" fillId="17" borderId="0" xfId="0" applyFont="1" applyFill="1"/>
    <xf numFmtId="0" fontId="48" fillId="17" borderId="0" xfId="0" applyFont="1" applyFill="1"/>
    <xf numFmtId="0" fontId="61" fillId="17" borderId="0" xfId="0" applyFont="1" applyFill="1"/>
    <xf numFmtId="0" fontId="27" fillId="17" borderId="0" xfId="0" applyFont="1" applyFill="1"/>
    <xf numFmtId="0" fontId="48" fillId="0" borderId="17" xfId="0" applyFont="1" applyBorder="1" applyAlignment="1" applyProtection="1">
      <alignment horizontal="center" vertical="center" wrapText="1"/>
      <protection locked="0"/>
    </xf>
    <xf numFmtId="0" fontId="48" fillId="0" borderId="0" xfId="0" applyFont="1" applyAlignment="1">
      <alignment vertical="center"/>
    </xf>
    <xf numFmtId="0" fontId="42" fillId="0" borderId="0" xfId="0" applyFont="1" applyAlignment="1">
      <alignment horizontal="center" vertical="center" wrapText="1"/>
    </xf>
    <xf numFmtId="0" fontId="53" fillId="0" borderId="17" xfId="3" applyFont="1" applyFill="1" applyBorder="1" applyAlignment="1">
      <alignment vertical="top"/>
    </xf>
    <xf numFmtId="0" fontId="53" fillId="20" borderId="17" xfId="3" applyFont="1" applyFill="1" applyBorder="1" applyAlignment="1">
      <alignment vertical="top"/>
    </xf>
    <xf numFmtId="0" fontId="34" fillId="21" borderId="1" xfId="0" applyFont="1" applyFill="1" applyBorder="1" applyAlignment="1">
      <alignment vertical="top"/>
    </xf>
    <xf numFmtId="0" fontId="1" fillId="0" borderId="1" xfId="0" applyFont="1" applyBorder="1" applyAlignment="1" applyProtection="1">
      <alignment vertical="top"/>
      <protection locked="0"/>
    </xf>
    <xf numFmtId="0" fontId="34" fillId="21" borderId="18" xfId="0" applyFont="1" applyFill="1" applyBorder="1" applyAlignment="1">
      <alignment vertical="top"/>
    </xf>
    <xf numFmtId="0" fontId="1" fillId="0" borderId="18" xfId="0" applyFont="1" applyBorder="1" applyAlignment="1" applyProtection="1">
      <alignment vertical="top"/>
      <protection locked="0"/>
    </xf>
    <xf numFmtId="0" fontId="34" fillId="21" borderId="20" xfId="0" applyFont="1" applyFill="1" applyBorder="1" applyAlignment="1">
      <alignment vertical="top"/>
    </xf>
    <xf numFmtId="0" fontId="1" fillId="0" borderId="20" xfId="0" applyFont="1" applyBorder="1" applyAlignment="1" applyProtection="1">
      <alignment vertical="top"/>
      <protection locked="0"/>
    </xf>
    <xf numFmtId="0" fontId="54" fillId="21" borderId="0" xfId="0" applyFont="1" applyFill="1" applyAlignment="1">
      <alignment horizontal="left" vertical="top" wrapText="1"/>
    </xf>
    <xf numFmtId="0" fontId="1" fillId="0" borderId="0" xfId="0" applyFont="1" applyAlignment="1" applyProtection="1">
      <alignment horizontal="center" vertical="top"/>
      <protection locked="0"/>
    </xf>
    <xf numFmtId="0" fontId="54" fillId="7" borderId="0" xfId="0" applyFont="1" applyFill="1" applyAlignment="1">
      <alignment horizontal="left" vertical="top" wrapText="1"/>
    </xf>
    <xf numFmtId="0" fontId="54" fillId="7" borderId="17" xfId="0" applyFont="1" applyFill="1" applyBorder="1" applyAlignment="1">
      <alignment horizontal="left" vertical="top" wrapText="1"/>
    </xf>
    <xf numFmtId="0" fontId="54" fillId="7" borderId="0" xfId="0" applyFont="1" applyFill="1" applyAlignment="1">
      <alignment horizontal="center" vertical="top" wrapText="1"/>
    </xf>
    <xf numFmtId="0" fontId="73" fillId="7" borderId="0" xfId="0" applyFont="1" applyFill="1"/>
    <xf numFmtId="0" fontId="74" fillId="7" borderId="0" xfId="0" applyFont="1" applyFill="1"/>
    <xf numFmtId="0" fontId="1" fillId="7" borderId="0" xfId="0" applyFont="1" applyFill="1" applyAlignment="1">
      <alignment horizontal="left"/>
    </xf>
    <xf numFmtId="0" fontId="6" fillId="21" borderId="17" xfId="0" applyFont="1" applyFill="1" applyBorder="1" applyAlignment="1">
      <alignment horizontal="center" vertical="top" wrapText="1"/>
    </xf>
    <xf numFmtId="0" fontId="1" fillId="0" borderId="60" xfId="0" applyFont="1" applyBorder="1" applyAlignment="1">
      <alignment vertical="top" wrapText="1"/>
    </xf>
    <xf numFmtId="0" fontId="1" fillId="0" borderId="0" xfId="0" applyFont="1" applyAlignment="1">
      <alignment vertical="top" wrapText="1"/>
    </xf>
    <xf numFmtId="0" fontId="1" fillId="0" borderId="74" xfId="0" applyFont="1" applyBorder="1" applyAlignment="1">
      <alignment vertical="top" wrapText="1"/>
    </xf>
    <xf numFmtId="0" fontId="1" fillId="7" borderId="60" xfId="0" applyFont="1" applyFill="1" applyBorder="1" applyAlignment="1">
      <alignment vertical="top" wrapText="1"/>
    </xf>
    <xf numFmtId="0" fontId="1" fillId="7" borderId="0" xfId="0" applyFont="1" applyFill="1" applyAlignment="1">
      <alignment vertical="top" wrapText="1"/>
    </xf>
    <xf numFmtId="0" fontId="1" fillId="7" borderId="74" xfId="0" applyFont="1" applyFill="1" applyBorder="1" applyAlignment="1">
      <alignment vertical="top" wrapText="1"/>
    </xf>
    <xf numFmtId="0" fontId="1" fillId="7" borderId="39" xfId="0" applyFont="1" applyFill="1" applyBorder="1" applyAlignment="1">
      <alignment vertical="top"/>
    </xf>
    <xf numFmtId="0" fontId="1" fillId="7" borderId="67" xfId="0" applyFont="1" applyFill="1" applyBorder="1" applyAlignment="1">
      <alignment vertical="top"/>
    </xf>
    <xf numFmtId="0" fontId="1" fillId="7" borderId="40" xfId="0" applyFont="1" applyFill="1" applyBorder="1" applyAlignment="1">
      <alignment vertical="top"/>
    </xf>
    <xf numFmtId="0" fontId="13" fillId="17" borderId="56" xfId="0" applyFont="1" applyFill="1" applyBorder="1" applyAlignment="1"/>
    <xf numFmtId="0" fontId="13" fillId="17" borderId="62" xfId="0" applyFont="1" applyFill="1" applyBorder="1" applyAlignment="1"/>
    <xf numFmtId="0" fontId="13" fillId="17" borderId="16" xfId="0" applyFont="1" applyFill="1" applyBorder="1" applyAlignment="1"/>
    <xf numFmtId="0" fontId="54" fillId="21" borderId="0" xfId="0" applyFont="1" applyFill="1" applyAlignment="1">
      <alignment horizontal="left" vertical="top" wrapText="1"/>
    </xf>
    <xf numFmtId="0" fontId="59" fillId="19" borderId="0" xfId="0" applyFont="1" applyFill="1" applyAlignment="1">
      <alignment horizontal="left" vertical="top" wrapText="1"/>
    </xf>
    <xf numFmtId="0" fontId="53" fillId="21" borderId="56" xfId="0" applyFont="1" applyFill="1" applyBorder="1" applyAlignment="1">
      <alignment horizontal="center" vertical="top" wrapText="1"/>
    </xf>
    <xf numFmtId="0" fontId="53" fillId="21" borderId="16" xfId="0" applyFont="1" applyFill="1" applyBorder="1" applyAlignment="1">
      <alignment horizontal="center" vertical="top" wrapText="1"/>
    </xf>
    <xf numFmtId="0" fontId="34" fillId="7" borderId="41" xfId="0" applyFont="1" applyFill="1" applyBorder="1" applyAlignment="1">
      <alignment horizontal="center" vertical="top" wrapText="1"/>
    </xf>
    <xf numFmtId="0" fontId="34" fillId="7" borderId="42" xfId="0" applyFont="1" applyFill="1" applyBorder="1" applyAlignment="1">
      <alignment horizontal="center" vertical="top" wrapText="1"/>
    </xf>
    <xf numFmtId="0" fontId="34" fillId="7" borderId="60" xfId="0" applyFont="1" applyFill="1" applyBorder="1" applyAlignment="1">
      <alignment horizontal="center" vertical="top" wrapText="1"/>
    </xf>
    <xf numFmtId="0" fontId="34" fillId="7" borderId="74" xfId="0" applyFont="1" applyFill="1" applyBorder="1" applyAlignment="1">
      <alignment horizontal="center" vertical="top" wrapText="1"/>
    </xf>
    <xf numFmtId="0" fontId="34" fillId="7" borderId="39" xfId="0" applyFont="1" applyFill="1" applyBorder="1" applyAlignment="1">
      <alignment horizontal="center" vertical="top" wrapText="1"/>
    </xf>
    <xf numFmtId="0" fontId="34" fillId="7" borderId="40" xfId="0" applyFont="1" applyFill="1" applyBorder="1" applyAlignment="1">
      <alignment horizontal="center" vertical="top" wrapText="1"/>
    </xf>
    <xf numFmtId="0" fontId="54" fillId="7" borderId="17" xfId="0" applyFont="1" applyFill="1" applyBorder="1" applyAlignment="1">
      <alignment horizontal="center" vertical="top" wrapText="1"/>
    </xf>
    <xf numFmtId="49" fontId="7" fillId="7" borderId="17" xfId="0" applyNumberFormat="1" applyFont="1" applyFill="1" applyBorder="1" applyAlignment="1" applyProtection="1">
      <alignment horizontal="center" vertical="top"/>
      <protection locked="0"/>
    </xf>
    <xf numFmtId="0" fontId="48" fillId="17" borderId="0" xfId="0" applyFont="1" applyFill="1" applyAlignment="1">
      <alignment horizontal="center" vertical="top" wrapText="1"/>
    </xf>
    <xf numFmtId="0" fontId="41" fillId="23" borderId="0" xfId="0" applyFont="1" applyFill="1" applyAlignment="1">
      <alignment horizontal="left" vertical="top" wrapText="1"/>
    </xf>
    <xf numFmtId="0" fontId="53" fillId="20" borderId="56" xfId="0" applyFont="1" applyFill="1" applyBorder="1" applyAlignment="1">
      <alignment horizontal="center" vertical="center" wrapText="1"/>
    </xf>
    <xf numFmtId="0" fontId="53" fillId="20" borderId="62" xfId="0" applyFont="1" applyFill="1" applyBorder="1" applyAlignment="1">
      <alignment horizontal="center" vertical="center" wrapText="1"/>
    </xf>
    <xf numFmtId="0" fontId="53" fillId="20" borderId="16" xfId="0" applyFont="1" applyFill="1" applyBorder="1" applyAlignment="1">
      <alignment horizontal="center" vertical="center" wrapText="1"/>
    </xf>
    <xf numFmtId="0" fontId="34" fillId="19" borderId="0" xfId="0" applyFont="1" applyFill="1" applyAlignment="1">
      <alignment horizontal="left" vertical="top" wrapText="1"/>
    </xf>
    <xf numFmtId="0" fontId="54" fillId="21" borderId="0" xfId="0" applyFont="1" applyFill="1" applyAlignment="1">
      <alignment horizontal="center" vertical="top" wrapText="1"/>
    </xf>
    <xf numFmtId="0" fontId="48" fillId="19" borderId="0" xfId="0" applyFont="1" applyFill="1" applyAlignment="1">
      <alignment horizontal="center" vertical="top" wrapText="1"/>
    </xf>
    <xf numFmtId="0" fontId="35" fillId="0" borderId="0" xfId="0" applyFont="1" applyAlignment="1">
      <alignment horizontal="center" vertical="center" wrapText="1"/>
    </xf>
    <xf numFmtId="3" fontId="21" fillId="0" borderId="21" xfId="0" applyNumberFormat="1" applyFont="1" applyBorder="1" applyAlignment="1">
      <alignment horizontal="center"/>
    </xf>
    <xf numFmtId="3" fontId="21" fillId="0" borderId="23" xfId="0" applyNumberFormat="1" applyFont="1" applyBorder="1" applyAlignment="1">
      <alignment horizontal="center"/>
    </xf>
    <xf numFmtId="3" fontId="22" fillId="11" borderId="41" xfId="0" applyNumberFormat="1" applyFont="1" applyFill="1" applyBorder="1" applyAlignment="1">
      <alignment horizontal="center" wrapText="1"/>
    </xf>
    <xf numFmtId="3" fontId="22" fillId="11" borderId="42" xfId="0" applyNumberFormat="1" applyFont="1" applyFill="1" applyBorder="1" applyAlignment="1">
      <alignment horizontal="center" wrapText="1"/>
    </xf>
    <xf numFmtId="3" fontId="22" fillId="11" borderId="39" xfId="0" applyNumberFormat="1" applyFont="1" applyFill="1" applyBorder="1" applyAlignment="1">
      <alignment horizontal="center" wrapText="1"/>
    </xf>
    <xf numFmtId="3" fontId="22" fillId="11" borderId="40" xfId="0" applyNumberFormat="1" applyFont="1" applyFill="1" applyBorder="1" applyAlignment="1">
      <alignment horizontal="center" wrapText="1"/>
    </xf>
    <xf numFmtId="3" fontId="25" fillId="11" borderId="18" xfId="0" applyNumberFormat="1" applyFont="1" applyFill="1" applyBorder="1" applyAlignment="1">
      <alignment horizontal="center" vertical="center" wrapText="1"/>
    </xf>
    <xf numFmtId="3" fontId="25" fillId="11" borderId="20" xfId="0" applyNumberFormat="1" applyFont="1" applyFill="1" applyBorder="1" applyAlignment="1">
      <alignment horizontal="center" vertical="center" wrapText="1"/>
    </xf>
    <xf numFmtId="3" fontId="20" fillId="0" borderId="21" xfId="0" applyNumberFormat="1" applyFont="1" applyBorder="1" applyAlignment="1">
      <alignment horizontal="center"/>
    </xf>
    <xf numFmtId="3" fontId="20" fillId="0" borderId="22" xfId="0" applyNumberFormat="1" applyFont="1" applyBorder="1" applyAlignment="1">
      <alignment horizontal="center"/>
    </xf>
    <xf numFmtId="3" fontId="20" fillId="0" borderId="23" xfId="0" applyNumberFormat="1" applyFont="1" applyBorder="1" applyAlignment="1">
      <alignment horizontal="center"/>
    </xf>
    <xf numFmtId="3" fontId="17" fillId="0" borderId="21" xfId="0" applyNumberFormat="1" applyFont="1" applyBorder="1" applyAlignment="1">
      <alignment horizontal="center"/>
    </xf>
    <xf numFmtId="3" fontId="17" fillId="0" borderId="22" xfId="0" applyNumberFormat="1" applyFont="1" applyBorder="1" applyAlignment="1">
      <alignment horizontal="center"/>
    </xf>
    <xf numFmtId="3" fontId="17" fillId="0" borderId="23" xfId="0" applyNumberFormat="1" applyFont="1" applyBorder="1" applyAlignment="1">
      <alignment horizontal="center"/>
    </xf>
    <xf numFmtId="3" fontId="22" fillId="0" borderId="0" xfId="0" applyNumberFormat="1" applyFont="1" applyAlignment="1"/>
    <xf numFmtId="3" fontId="22" fillId="11" borderId="56" xfId="0" applyNumberFormat="1" applyFont="1" applyFill="1" applyBorder="1" applyAlignment="1">
      <alignment horizontal="left" wrapText="1"/>
    </xf>
    <xf numFmtId="3" fontId="22" fillId="11" borderId="16" xfId="0" applyNumberFormat="1" applyFont="1" applyFill="1" applyBorder="1" applyAlignment="1">
      <alignment horizontal="left" wrapText="1"/>
    </xf>
    <xf numFmtId="3" fontId="22" fillId="11" borderId="18" xfId="0" applyNumberFormat="1" applyFont="1" applyFill="1" applyBorder="1" applyAlignment="1">
      <alignment horizontal="center" vertical="center"/>
    </xf>
    <xf numFmtId="3" fontId="22" fillId="11" borderId="20" xfId="0" applyNumberFormat="1" applyFont="1" applyFill="1" applyBorder="1" applyAlignment="1">
      <alignment horizontal="center" vertical="center"/>
    </xf>
    <xf numFmtId="3" fontId="20" fillId="14" borderId="21" xfId="0" applyNumberFormat="1" applyFont="1" applyFill="1" applyBorder="1" applyAlignment="1">
      <alignment horizontal="center"/>
    </xf>
    <xf numFmtId="3" fontId="20" fillId="14" borderId="22" xfId="0" applyNumberFormat="1" applyFont="1" applyFill="1" applyBorder="1" applyAlignment="1">
      <alignment horizontal="center"/>
    </xf>
    <xf numFmtId="3" fontId="20" fillId="14" borderId="23" xfId="0" applyNumberFormat="1" applyFont="1" applyFill="1" applyBorder="1" applyAlignment="1">
      <alignment horizontal="center"/>
    </xf>
    <xf numFmtId="3" fontId="17" fillId="14" borderId="21" xfId="0" applyNumberFormat="1" applyFont="1" applyFill="1" applyBorder="1" applyAlignment="1">
      <alignment horizontal="center"/>
    </xf>
    <xf numFmtId="3" fontId="17" fillId="14" borderId="22" xfId="0" applyNumberFormat="1" applyFont="1" applyFill="1" applyBorder="1" applyAlignment="1">
      <alignment horizontal="center"/>
    </xf>
    <xf numFmtId="3" fontId="17" fillId="14" borderId="23" xfId="0" applyNumberFormat="1" applyFont="1" applyFill="1" applyBorder="1" applyAlignment="1">
      <alignment horizontal="center"/>
    </xf>
    <xf numFmtId="0" fontId="53" fillId="17" borderId="0" xfId="0" applyFont="1" applyFill="1" applyAlignment="1">
      <alignment horizontal="center" vertical="top" wrapText="1"/>
    </xf>
    <xf numFmtId="0" fontId="68" fillId="17" borderId="0" xfId="0" applyFont="1" applyFill="1" applyAlignment="1">
      <alignment horizontal="center" vertical="top" wrapText="1"/>
    </xf>
    <xf numFmtId="0" fontId="19" fillId="17" borderId="0" xfId="0" applyFont="1" applyFill="1" applyAlignment="1">
      <alignment horizontal="center" vertical="top" wrapText="1"/>
    </xf>
    <xf numFmtId="0" fontId="15" fillId="8" borderId="29" xfId="0" applyFont="1" applyFill="1" applyBorder="1" applyAlignment="1">
      <alignment horizontal="left" vertical="top" wrapText="1"/>
    </xf>
    <xf numFmtId="0" fontId="15" fillId="8" borderId="32" xfId="0" applyFont="1" applyFill="1" applyBorder="1" applyAlignment="1">
      <alignment horizontal="left" vertical="top" wrapText="1"/>
    </xf>
    <xf numFmtId="0" fontId="15" fillId="8" borderId="30" xfId="0" applyFont="1" applyFill="1" applyBorder="1" applyAlignment="1">
      <alignment horizontal="center" vertical="top" wrapText="1"/>
    </xf>
    <xf numFmtId="0" fontId="15" fillId="8" borderId="30" xfId="0" applyFont="1" applyFill="1" applyBorder="1" applyAlignment="1">
      <alignment horizontal="center" vertical="top"/>
    </xf>
    <xf numFmtId="0" fontId="16" fillId="0" borderId="33" xfId="0" applyFont="1" applyBorder="1" applyAlignment="1">
      <alignment horizontal="center" vertical="top"/>
    </xf>
    <xf numFmtId="0" fontId="16" fillId="0" borderId="33" xfId="0" applyFont="1" applyBorder="1" applyAlignment="1">
      <alignment vertical="top"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7" fillId="9" borderId="21" xfId="0" applyFont="1" applyFill="1" applyBorder="1" applyAlignment="1">
      <alignment horizontal="left" vertical="top" wrapText="1"/>
    </xf>
    <xf numFmtId="0" fontId="17" fillId="9" borderId="22" xfId="0" applyFont="1" applyFill="1" applyBorder="1" applyAlignment="1">
      <alignment horizontal="left" vertical="top" wrapText="1"/>
    </xf>
    <xf numFmtId="0" fontId="17" fillId="9" borderId="23" xfId="0" applyFont="1" applyFill="1" applyBorder="1" applyAlignment="1">
      <alignment horizontal="left" vertical="top" wrapText="1"/>
    </xf>
    <xf numFmtId="0" fontId="17" fillId="8" borderId="24" xfId="0" applyFont="1" applyFill="1" applyBorder="1" applyAlignment="1">
      <alignment horizontal="center" vertical="center" wrapText="1"/>
    </xf>
    <xf numFmtId="0" fontId="17" fillId="8" borderId="25" xfId="0" applyFont="1" applyFill="1" applyBorder="1" applyAlignment="1">
      <alignment horizontal="center" vertical="center" wrapText="1"/>
    </xf>
    <xf numFmtId="0" fontId="17" fillId="8" borderId="26" xfId="0" applyFont="1" applyFill="1" applyBorder="1" applyAlignment="1">
      <alignment horizontal="center" vertical="center" wrapText="1"/>
    </xf>
    <xf numFmtId="0" fontId="16" fillId="0" borderId="27" xfId="0" applyFont="1" applyBorder="1" applyAlignment="1">
      <alignment vertical="top"/>
    </xf>
    <xf numFmtId="0" fontId="16" fillId="0" borderId="28" xfId="0" applyFont="1" applyBorder="1" applyAlignment="1">
      <alignment vertical="top"/>
    </xf>
    <xf numFmtId="0" fontId="16" fillId="0" borderId="27" xfId="0" applyFont="1" applyBorder="1" applyAlignment="1">
      <alignment vertical="top" wrapText="1"/>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6" fillId="0" borderId="27" xfId="0" applyFont="1" applyBorder="1" applyAlignment="1">
      <alignment horizontal="left" vertical="top" wrapText="1"/>
    </xf>
    <xf numFmtId="0" fontId="16" fillId="0" borderId="28" xfId="0" applyFont="1" applyBorder="1" applyAlignment="1">
      <alignment horizontal="left" vertical="top" wrapText="1"/>
    </xf>
    <xf numFmtId="0" fontId="16" fillId="0" borderId="27" xfId="0" applyFont="1" applyBorder="1" applyAlignment="1">
      <alignment horizontal="left" vertical="top"/>
    </xf>
    <xf numFmtId="0" fontId="16" fillId="0" borderId="28" xfId="0" applyFont="1" applyBorder="1" applyAlignment="1">
      <alignment horizontal="left" vertical="top"/>
    </xf>
    <xf numFmtId="0" fontId="15" fillId="8" borderId="31" xfId="0" applyFont="1" applyFill="1" applyBorder="1" applyAlignment="1">
      <alignment horizontal="center" vertical="top" wrapText="1"/>
    </xf>
    <xf numFmtId="0" fontId="16" fillId="0" borderId="33" xfId="0" applyFont="1" applyBorder="1" applyAlignment="1">
      <alignment horizontal="left" vertical="top"/>
    </xf>
    <xf numFmtId="0" fontId="16" fillId="0" borderId="33" xfId="0" applyFont="1" applyBorder="1" applyAlignment="1">
      <alignment horizontal="left" vertical="top" wrapText="1"/>
    </xf>
    <xf numFmtId="0" fontId="16" fillId="0" borderId="34" xfId="0" applyFont="1" applyBorder="1" applyAlignment="1">
      <alignment horizontal="left" vertical="top" wrapText="1"/>
    </xf>
    <xf numFmtId="0" fontId="15" fillId="8" borderId="35" xfId="0" applyFont="1" applyFill="1" applyBorder="1" applyAlignment="1">
      <alignment horizontal="left" vertical="top" wrapText="1"/>
    </xf>
    <xf numFmtId="0" fontId="15" fillId="8" borderId="30" xfId="0" applyFont="1" applyFill="1" applyBorder="1" applyAlignment="1">
      <alignment horizontal="left" vertical="top" wrapText="1"/>
    </xf>
    <xf numFmtId="0" fontId="15" fillId="8" borderId="17" xfId="0" applyFont="1" applyFill="1" applyBorder="1" applyAlignment="1">
      <alignment horizontal="left" vertical="top" wrapText="1"/>
    </xf>
    <xf numFmtId="0" fontId="15" fillId="8" borderId="31" xfId="0" applyFont="1" applyFill="1" applyBorder="1" applyAlignment="1">
      <alignment horizontal="left" vertical="top" wrapText="1"/>
    </xf>
    <xf numFmtId="0" fontId="16" fillId="0" borderId="17" xfId="0" applyFont="1" applyBorder="1" applyAlignment="1">
      <alignment horizontal="left" vertical="top" wrapText="1"/>
    </xf>
    <xf numFmtId="0" fontId="16" fillId="0" borderId="36" xfId="0" applyFont="1" applyBorder="1" applyAlignment="1">
      <alignment horizontal="left" vertical="top" wrapText="1"/>
    </xf>
    <xf numFmtId="0" fontId="15" fillId="8" borderId="17" xfId="0" applyFont="1" applyFill="1" applyBorder="1" applyAlignment="1">
      <alignment horizontal="left" vertical="top"/>
    </xf>
    <xf numFmtId="0" fontId="15" fillId="8" borderId="36" xfId="0" applyFont="1" applyFill="1" applyBorder="1" applyAlignment="1">
      <alignment horizontal="left" vertical="top" wrapText="1"/>
    </xf>
    <xf numFmtId="49" fontId="16" fillId="0" borderId="17" xfId="0" applyNumberFormat="1" applyFont="1" applyBorder="1" applyAlignment="1">
      <alignment horizontal="left" vertical="top" wrapText="1"/>
    </xf>
    <xf numFmtId="49" fontId="16" fillId="0" borderId="36" xfId="0" applyNumberFormat="1" applyFont="1" applyBorder="1" applyAlignment="1">
      <alignment horizontal="left" vertical="top" wrapText="1"/>
    </xf>
    <xf numFmtId="0" fontId="15" fillId="8" borderId="33" xfId="0" applyFont="1" applyFill="1" applyBorder="1" applyAlignment="1">
      <alignment horizontal="left" vertical="top"/>
    </xf>
    <xf numFmtId="0" fontId="15" fillId="8" borderId="37" xfId="0" applyFont="1" applyFill="1" applyBorder="1" applyAlignment="1">
      <alignment horizontal="left" vertical="top"/>
    </xf>
    <xf numFmtId="0" fontId="15" fillId="8" borderId="38" xfId="0" applyFont="1" applyFill="1" applyBorder="1" applyAlignment="1">
      <alignment horizontal="left" vertical="top"/>
    </xf>
    <xf numFmtId="0" fontId="15" fillId="8" borderId="39" xfId="0" applyFont="1" applyFill="1" applyBorder="1" applyAlignment="1">
      <alignment horizontal="left" vertical="top"/>
    </xf>
    <xf numFmtId="0" fontId="15" fillId="8" borderId="40" xfId="0" applyFont="1" applyFill="1" applyBorder="1" applyAlignment="1">
      <alignment horizontal="left" vertical="top"/>
    </xf>
    <xf numFmtId="0" fontId="15" fillId="8" borderId="30" xfId="0" applyFont="1" applyFill="1" applyBorder="1" applyAlignment="1">
      <alignment horizontal="left" vertical="top"/>
    </xf>
    <xf numFmtId="0" fontId="15" fillId="8" borderId="41" xfId="0" applyFont="1" applyFill="1" applyBorder="1" applyAlignment="1">
      <alignment horizontal="left" vertical="top"/>
    </xf>
    <xf numFmtId="0" fontId="15" fillId="8" borderId="42" xfId="0" applyFont="1" applyFill="1" applyBorder="1" applyAlignment="1">
      <alignment horizontal="left" vertical="top"/>
    </xf>
    <xf numFmtId="0" fontId="16" fillId="0" borderId="17" xfId="0" applyFont="1" applyBorder="1" applyAlignment="1">
      <alignment horizontal="left" vertical="top"/>
    </xf>
    <xf numFmtId="0" fontId="15" fillId="8" borderId="43" xfId="0" applyFont="1" applyFill="1" applyBorder="1" applyAlignment="1">
      <alignment horizontal="left" vertical="top"/>
    </xf>
    <xf numFmtId="0" fontId="15" fillId="8" borderId="44" xfId="0" applyFont="1" applyFill="1" applyBorder="1" applyAlignment="1">
      <alignment horizontal="left" vertical="top"/>
    </xf>
    <xf numFmtId="0" fontId="15" fillId="8" borderId="30" xfId="0" applyFont="1" applyFill="1" applyBorder="1" applyAlignment="1">
      <alignment vertical="top" wrapText="1"/>
    </xf>
    <xf numFmtId="0" fontId="15" fillId="8" borderId="31" xfId="0" applyFont="1" applyFill="1" applyBorder="1" applyAlignment="1">
      <alignment vertical="top" wrapText="1"/>
    </xf>
    <xf numFmtId="0" fontId="16" fillId="0" borderId="34" xfId="0" applyFont="1" applyBorder="1" applyAlignment="1">
      <alignment horizontal="left" vertical="top"/>
    </xf>
    <xf numFmtId="0" fontId="16" fillId="0" borderId="46" xfId="0" applyFont="1" applyBorder="1" applyAlignment="1">
      <alignment horizontal="left" vertical="top" wrapText="1"/>
    </xf>
    <xf numFmtId="0" fontId="16" fillId="0" borderId="22" xfId="0" applyFont="1" applyBorder="1" applyAlignment="1">
      <alignment horizontal="left" vertical="top" wrapText="1"/>
    </xf>
    <xf numFmtId="0" fontId="16" fillId="0" borderId="23" xfId="0" applyFont="1" applyBorder="1" applyAlignment="1">
      <alignment horizontal="left" vertical="top" wrapText="1"/>
    </xf>
    <xf numFmtId="0" fontId="1" fillId="7" borderId="17" xfId="0" applyFont="1" applyFill="1" applyBorder="1" applyAlignment="1" applyProtection="1">
      <alignment horizontal="center" vertical="top"/>
      <protection locked="0"/>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41" fillId="18" borderId="0" xfId="0" applyFont="1" applyFill="1" applyAlignment="1">
      <alignment horizontal="left" vertical="top"/>
    </xf>
    <xf numFmtId="0" fontId="13" fillId="0" borderId="44" xfId="0" applyFont="1" applyBorder="1" applyAlignment="1">
      <alignment horizontal="center"/>
    </xf>
    <xf numFmtId="0" fontId="13" fillId="0" borderId="25" xfId="0" applyFont="1" applyBorder="1" applyAlignment="1">
      <alignment horizontal="center"/>
    </xf>
    <xf numFmtId="0" fontId="13" fillId="0" borderId="43" xfId="0" applyFont="1" applyBorder="1" applyAlignment="1">
      <alignment horizontal="center"/>
    </xf>
    <xf numFmtId="0" fontId="13" fillId="0" borderId="35" xfId="0" applyFont="1" applyBorder="1" applyAlignment="1">
      <alignment horizontal="left" vertical="center"/>
    </xf>
    <xf numFmtId="0" fontId="13" fillId="0" borderId="17" xfId="0" applyFont="1" applyBorder="1" applyAlignment="1">
      <alignment horizontal="left" vertical="center"/>
    </xf>
    <xf numFmtId="0" fontId="13" fillId="0" borderId="36" xfId="0" applyFont="1" applyBorder="1" applyAlignment="1">
      <alignment horizontal="left" vertical="center"/>
    </xf>
    <xf numFmtId="0" fontId="13" fillId="0" borderId="35" xfId="0" applyFont="1" applyBorder="1" applyAlignment="1">
      <alignment horizontal="center"/>
    </xf>
    <xf numFmtId="0" fontId="13" fillId="0" borderId="17" xfId="0" applyFont="1" applyBorder="1" applyAlignment="1">
      <alignment horizontal="center"/>
    </xf>
    <xf numFmtId="0" fontId="13" fillId="0" borderId="36" xfId="0" applyFont="1" applyBorder="1" applyAlignment="1">
      <alignment horizontal="center"/>
    </xf>
    <xf numFmtId="0" fontId="12" fillId="0" borderId="35" xfId="0" applyFont="1" applyBorder="1" applyAlignment="1">
      <alignment horizontal="left"/>
    </xf>
    <xf numFmtId="0" fontId="12" fillId="0" borderId="17" xfId="0" applyFont="1" applyBorder="1" applyAlignment="1">
      <alignment horizontal="left"/>
    </xf>
    <xf numFmtId="0" fontId="13" fillId="0" borderId="24" xfId="0" applyFont="1" applyBorder="1" applyAlignment="1">
      <alignment horizontal="center" vertical="center"/>
    </xf>
    <xf numFmtId="0" fontId="13" fillId="0" borderId="27" xfId="0" applyFont="1" applyBorder="1" applyAlignment="1">
      <alignment horizontal="center" vertical="center"/>
    </xf>
    <xf numFmtId="0" fontId="13" fillId="0" borderId="71" xfId="0" applyFont="1" applyBorder="1" applyAlignment="1">
      <alignment horizontal="center"/>
    </xf>
    <xf numFmtId="0" fontId="13" fillId="0" borderId="30" xfId="0" applyFont="1" applyBorder="1" applyAlignment="1">
      <alignment horizontal="center"/>
    </xf>
    <xf numFmtId="0" fontId="13" fillId="0" borderId="72" xfId="0" applyFont="1" applyBorder="1" applyAlignment="1">
      <alignment horizontal="center"/>
    </xf>
    <xf numFmtId="0" fontId="13" fillId="0" borderId="69" xfId="0" applyFont="1" applyBorder="1" applyAlignment="1">
      <alignment horizontal="center"/>
    </xf>
    <xf numFmtId="0" fontId="13" fillId="0" borderId="33" xfId="0" applyFont="1" applyBorder="1" applyAlignment="1">
      <alignment horizontal="center"/>
    </xf>
    <xf numFmtId="0" fontId="13" fillId="0" borderId="70" xfId="0" applyFont="1" applyBorder="1" applyAlignment="1">
      <alignment horizontal="center"/>
    </xf>
    <xf numFmtId="0" fontId="12" fillId="0" borderId="35" xfId="0" applyFont="1" applyBorder="1" applyAlignment="1">
      <alignment horizontal="left" wrapText="1"/>
    </xf>
    <xf numFmtId="0" fontId="12" fillId="0" borderId="17" xfId="0" applyFont="1" applyBorder="1" applyAlignment="1">
      <alignment horizontal="left" wrapText="1"/>
    </xf>
    <xf numFmtId="0" fontId="12" fillId="0" borderId="32" xfId="0" applyFont="1" applyBorder="1" applyAlignment="1">
      <alignment horizontal="left"/>
    </xf>
    <xf numFmtId="0" fontId="12" fillId="0" borderId="33" xfId="0" applyFont="1" applyBorder="1" applyAlignment="1">
      <alignment horizontal="left"/>
    </xf>
    <xf numFmtId="0" fontId="13" fillId="0" borderId="73" xfId="0" applyFont="1" applyBorder="1" applyAlignment="1">
      <alignment horizontal="center"/>
    </xf>
    <xf numFmtId="0" fontId="13" fillId="0" borderId="27" xfId="0" applyFont="1" applyBorder="1" applyAlignment="1">
      <alignment horizontal="center"/>
    </xf>
    <xf numFmtId="0" fontId="13" fillId="0" borderId="46" xfId="0" applyFont="1" applyBorder="1" applyAlignment="1">
      <alignment horizontal="center"/>
    </xf>
    <xf numFmtId="0" fontId="12" fillId="0" borderId="30" xfId="0" applyFont="1" applyBorder="1" applyAlignment="1">
      <alignment horizontal="left"/>
    </xf>
    <xf numFmtId="0" fontId="12" fillId="0" borderId="31" xfId="0" applyFont="1" applyBorder="1" applyAlignment="1">
      <alignment horizontal="left"/>
    </xf>
    <xf numFmtId="0" fontId="13" fillId="0" borderId="64" xfId="0" applyFont="1" applyBorder="1" applyAlignment="1">
      <alignment horizontal="left" vertical="center"/>
    </xf>
    <xf numFmtId="0" fontId="13" fillId="0" borderId="20" xfId="0" applyFont="1" applyBorder="1" applyAlignment="1">
      <alignment horizontal="left" vertical="center"/>
    </xf>
    <xf numFmtId="0" fontId="13" fillId="0" borderId="63" xfId="0" applyFont="1" applyBorder="1" applyAlignment="1">
      <alignment horizontal="left" vertical="center"/>
    </xf>
    <xf numFmtId="0" fontId="13" fillId="0" borderId="24"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30" fillId="0" borderId="35"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31" xfId="0" applyFont="1" applyBorder="1" applyAlignment="1">
      <alignment horizontal="center" vertical="center" wrapText="1"/>
    </xf>
    <xf numFmtId="0" fontId="35" fillId="0" borderId="67" xfId="0" applyFont="1" applyBorder="1" applyAlignment="1">
      <alignment horizontal="center" vertical="center"/>
    </xf>
    <xf numFmtId="0" fontId="1" fillId="0" borderId="17" xfId="0" applyFont="1" applyBorder="1" applyAlignment="1" applyProtection="1">
      <alignment horizontal="left" vertical="center" wrapText="1"/>
      <protection locked="0"/>
    </xf>
    <xf numFmtId="0" fontId="40" fillId="18" borderId="17" xfId="0" applyFont="1" applyFill="1" applyBorder="1" applyAlignment="1">
      <alignment horizontal="center" vertical="center"/>
    </xf>
    <xf numFmtId="0" fontId="1" fillId="10" borderId="17" xfId="0" applyFont="1" applyFill="1" applyBorder="1" applyAlignment="1">
      <alignment horizontal="left" vertical="center" wrapText="1"/>
    </xf>
    <xf numFmtId="0" fontId="40" fillId="18" borderId="0" xfId="0" applyFont="1" applyFill="1" applyAlignment="1">
      <alignment horizontal="center" vertical="center"/>
    </xf>
    <xf numFmtId="0" fontId="2" fillId="13" borderId="21" xfId="0" applyFont="1" applyFill="1" applyBorder="1" applyAlignment="1">
      <alignment horizontal="center" vertical="center"/>
    </xf>
    <xf numFmtId="0" fontId="2" fillId="13" borderId="22" xfId="0" applyFont="1" applyFill="1" applyBorder="1" applyAlignment="1">
      <alignment horizontal="center" vertical="center"/>
    </xf>
    <xf numFmtId="0" fontId="42" fillId="13" borderId="22" xfId="0" applyFont="1" applyFill="1" applyBorder="1" applyAlignment="1">
      <alignment horizontal="left" vertical="center"/>
    </xf>
    <xf numFmtId="0" fontId="42" fillId="13" borderId="23" xfId="0" applyFont="1" applyFill="1" applyBorder="1" applyAlignment="1">
      <alignment horizontal="left" vertical="center"/>
    </xf>
    <xf numFmtId="0" fontId="35" fillId="19" borderId="0" xfId="0" applyFont="1" applyFill="1" applyAlignment="1">
      <alignment horizontal="center" vertical="center"/>
    </xf>
    <xf numFmtId="0" fontId="1" fillId="10" borderId="18" xfId="0" applyFont="1" applyFill="1" applyBorder="1" applyAlignment="1">
      <alignment horizontal="left" vertical="center" wrapText="1"/>
    </xf>
    <xf numFmtId="0" fontId="1" fillId="10" borderId="20" xfId="0" applyFont="1" applyFill="1" applyBorder="1" applyAlignment="1">
      <alignment horizontal="left" vertical="center" wrapText="1"/>
    </xf>
    <xf numFmtId="0" fontId="1" fillId="0" borderId="17" xfId="0" applyFont="1" applyBorder="1" applyAlignment="1" applyProtection="1">
      <alignment horizontal="center" vertical="center"/>
      <protection locked="0"/>
    </xf>
    <xf numFmtId="0" fontId="48" fillId="0" borderId="56" xfId="0" applyFont="1" applyBorder="1" applyAlignment="1" applyProtection="1">
      <alignment horizontal="center" vertical="center"/>
      <protection locked="0"/>
    </xf>
    <xf numFmtId="0" fontId="48" fillId="0" borderId="16" xfId="0" applyFont="1" applyBorder="1" applyAlignment="1" applyProtection="1">
      <alignment horizontal="center" vertical="center"/>
      <protection locked="0"/>
    </xf>
    <xf numFmtId="0" fontId="1" fillId="0" borderId="56" xfId="0" applyFont="1" applyBorder="1" applyAlignment="1" applyProtection="1">
      <alignment horizontal="left" vertical="center" wrapText="1"/>
      <protection locked="0"/>
    </xf>
    <xf numFmtId="0" fontId="1" fillId="0" borderId="62"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41" fillId="18" borderId="0" xfId="0" applyFont="1" applyFill="1" applyAlignment="1">
      <alignment horizontal="left"/>
    </xf>
    <xf numFmtId="0" fontId="2" fillId="10" borderId="0" xfId="0" applyFont="1" applyFill="1" applyAlignment="1">
      <alignment horizontal="left"/>
    </xf>
  </cellXfs>
  <cellStyles count="5">
    <cellStyle name="Currency" xfId="1" builtinId="4"/>
    <cellStyle name="END" xfId="2" xr:uid="{9996813E-28C5-4E14-B00A-427FDA2ED3D8}"/>
    <cellStyle name="Heading 3 2" xfId="3" xr:uid="{291E91B8-0C00-4DE4-8FD1-289D8614536A}"/>
    <cellStyle name="Hyperlink" xfId="4" builtinId="8"/>
    <cellStyle name="Normal" xfId="0" builtinId="0"/>
  </cellStyles>
  <dxfs count="15">
    <dxf>
      <font>
        <b val="0"/>
        <i val="0"/>
        <strike val="0"/>
        <condense val="0"/>
        <extend val="0"/>
        <outline val="0"/>
        <shadow val="0"/>
        <u val="none"/>
        <vertAlign val="baseline"/>
        <sz val="11"/>
        <color theme="1"/>
        <name val="Arial"/>
        <family val="2"/>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right style="thin">
          <color indexed="64"/>
        </right>
        <top style="thin">
          <color indexed="64"/>
        </top>
        <bottom style="thin">
          <color indexed="64"/>
        </bottom>
        <vertical/>
        <horizontal/>
      </border>
    </dxf>
    <dxf>
      <font>
        <b val="0"/>
        <i/>
        <strike val="0"/>
        <condense val="0"/>
        <extend val="0"/>
        <outline val="0"/>
        <shadow val="0"/>
        <u val="none"/>
        <vertAlign val="baseline"/>
        <sz val="11"/>
        <color theme="0"/>
        <name val="Arial"/>
        <family val="2"/>
        <scheme val="none"/>
      </font>
      <numFmt numFmtId="0" formatCode="General"/>
      <alignment horizontal="general" vertical="center" textRotation="0" wrapText="1" indent="0" justifyLastLine="0" shrinkToFit="0" readingOrder="0"/>
      <border diagonalUp="0" diagonalDown="0">
        <left style="thin">
          <color indexed="64"/>
        </left>
        <right style="thin">
          <color indexed="64"/>
        </right>
        <top/>
        <bottom/>
        <vertical/>
        <horizontal/>
      </border>
      <protection locked="1" hidden="1"/>
    </dxf>
    <dxf>
      <font>
        <b val="0"/>
        <i/>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2"/>
        <color auto="1"/>
        <name val="Arial"/>
        <family val="2"/>
        <scheme val="none"/>
      </font>
      <fill>
        <patternFill patternType="solid">
          <fgColor indexed="64"/>
          <bgColor theme="0" tint="-0.249977111117893"/>
        </patternFill>
      </fill>
      <alignment horizontal="left" vertical="top"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3" tint="0.79998168889431442"/>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0"/>
        <name val="Arial"/>
        <family val="2"/>
        <scheme val="none"/>
      </font>
      <fill>
        <patternFill patternType="solid">
          <fgColor indexed="64"/>
          <bgColor theme="3"/>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ttom style="thin">
          <color indexed="64"/>
        </bottom>
      </border>
    </dxf>
    <dxf>
      <border outline="0">
        <bottom style="thin">
          <color indexed="64"/>
        </bottom>
      </border>
    </dxf>
    <dxf>
      <font>
        <strike val="0"/>
        <outline val="0"/>
        <shadow val="0"/>
        <u val="none"/>
        <vertAlign val="baseline"/>
        <sz val="12"/>
        <color theme="0"/>
        <name val="Arial"/>
        <family val="2"/>
        <scheme val="none"/>
      </font>
      <fill>
        <patternFill patternType="solid">
          <fgColor indexed="64"/>
          <bgColor theme="3"/>
        </patternFill>
      </fill>
    </dxf>
  </dxfs>
  <tableStyles count="0" defaultTableStyle="TableStyleMedium2" defaultPivotStyle="PivotStyleMedium9"/>
  <colors>
    <mruColors>
      <color rgb="FF9EBCA7"/>
      <color rgb="FF53795E"/>
      <color rgb="FFDAE6DE"/>
      <color rgb="FF339966"/>
      <color rgb="FFA3E1C2"/>
      <color rgb="FF26744D"/>
      <color rgb="FF33CCCC"/>
      <color rgb="FF97E7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4</xdr:col>
      <xdr:colOff>210175</xdr:colOff>
      <xdr:row>4</xdr:row>
      <xdr:rowOff>86578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8575" y="0"/>
          <a:ext cx="2962900" cy="8073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52552</xdr:rowOff>
    </xdr:from>
    <xdr:to>
      <xdr:col>1</xdr:col>
      <xdr:colOff>2174423</xdr:colOff>
      <xdr:row>4</xdr:row>
      <xdr:rowOff>159255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552"/>
          <a:ext cx="2798475" cy="8621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23</xdr:row>
          <xdr:rowOff>47625</xdr:rowOff>
        </xdr:from>
        <xdr:to>
          <xdr:col>1</xdr:col>
          <xdr:colOff>904875</xdr:colOff>
          <xdr:row>24</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47625</xdr:rowOff>
        </xdr:from>
        <xdr:to>
          <xdr:col>1</xdr:col>
          <xdr:colOff>904875</xdr:colOff>
          <xdr:row>24</xdr:row>
          <xdr:rowOff>361950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47625</xdr:rowOff>
        </xdr:from>
        <xdr:to>
          <xdr:col>1</xdr:col>
          <xdr:colOff>904875</xdr:colOff>
          <xdr:row>25</xdr:row>
          <xdr:rowOff>361950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47625</xdr:rowOff>
        </xdr:from>
        <xdr:to>
          <xdr:col>1</xdr:col>
          <xdr:colOff>904875</xdr:colOff>
          <xdr:row>26</xdr:row>
          <xdr:rowOff>371475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47625</xdr:rowOff>
        </xdr:from>
        <xdr:to>
          <xdr:col>1</xdr:col>
          <xdr:colOff>904875</xdr:colOff>
          <xdr:row>27</xdr:row>
          <xdr:rowOff>371475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47625</xdr:rowOff>
        </xdr:from>
        <xdr:to>
          <xdr:col>1</xdr:col>
          <xdr:colOff>904875</xdr:colOff>
          <xdr:row>28</xdr:row>
          <xdr:rowOff>361950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40822</xdr:colOff>
      <xdr:row>0</xdr:row>
      <xdr:rowOff>154668</xdr:rowOff>
    </xdr:from>
    <xdr:ext cx="2811176" cy="848527"/>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2" y="154668"/>
          <a:ext cx="2811176" cy="84852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1584950</xdr:colOff>
      <xdr:row>4</xdr:row>
      <xdr:rowOff>134203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47625"/>
          <a:ext cx="2924800" cy="8104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1954860</xdr:colOff>
      <xdr:row>0</xdr:row>
      <xdr:rowOff>1085850</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486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2</xdr:col>
      <xdr:colOff>903119</xdr:colOff>
      <xdr:row>4</xdr:row>
      <xdr:rowOff>67528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38100" y="57150"/>
          <a:ext cx="2921625" cy="8073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122464</xdr:rowOff>
    </xdr:from>
    <xdr:to>
      <xdr:col>2</xdr:col>
      <xdr:colOff>2250793</xdr:colOff>
      <xdr:row>5</xdr:row>
      <xdr:rowOff>48478</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95250" y="122464"/>
          <a:ext cx="2931150" cy="8104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67077</xdr:colOff>
      <xdr:row>0</xdr:row>
      <xdr:rowOff>53662</xdr:rowOff>
    </xdr:from>
    <xdr:to>
      <xdr:col>1</xdr:col>
      <xdr:colOff>2351108</xdr:colOff>
      <xdr:row>4</xdr:row>
      <xdr:rowOff>160184</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67077" y="53662"/>
          <a:ext cx="2927975" cy="80412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1</xdr:col>
      <xdr:colOff>2352675</xdr:colOff>
      <xdr:row>4</xdr:row>
      <xdr:rowOff>73660</xdr:rowOff>
    </xdr:to>
    <xdr:pic>
      <xdr:nvPicPr>
        <xdr:cNvPr id="2" name="Picture 1" descr="Department for Levelling Up, Housing &amp; Communities">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04775"/>
          <a:ext cx="2447925" cy="73088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0DC32B4-909B-43F4-B389-4EDF61CBFD0E}" name="Programme_Table" displayName="Programme_Table" ref="B10:C15" totalsRowShown="0" headerRowDxfId="14" headerRowBorderDxfId="13" tableBorderDxfId="12">
  <tableColumns count="2">
    <tableColumn id="1" xr3:uid="{507E1578-EFDA-4AF3-A538-64FC1A29D783}" name="Admin" dataDxfId="11"/>
    <tableColumn id="2" xr3:uid="{583819DB-FF7B-4BD7-9A9D-667A78B87E04}" name="Programme Information" dataDxfId="1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68EDB4-3BED-42CE-91BA-891DD9391973}" name="Indicator_Table" displayName="Indicator_Table" ref="B17:H37" totalsRowShown="0" headerRowDxfId="9" dataDxfId="8" tableBorderDxfId="7" headerRowCellStyle="Heading 3 2">
  <tableColumns count="7">
    <tableColumn id="1" xr3:uid="{74349D6C-D0E9-4B53-A99E-7D7542AFFC69}" name="Indicator Information" dataDxfId="6"/>
    <tableColumn id="2" xr3:uid="{165D895A-9E62-40AD-AE31-C5B1D91B9637}" name="Project Name" dataDxfId="5">
      <calculatedColumnFormula>C15</calculatedColumnFormula>
    </tableColumn>
    <tableColumn id="3" xr3:uid="{4C2EBA52-3291-4DE2-98FC-196FE40D20ED}" name="Intervention theme" dataDxfId="4"/>
    <tableColumn id="4" xr3:uid="{A5C4911D-C845-447E-A1D6-77608054FA24}" name="Unit of Measurement" dataDxfId="3"/>
    <tableColumn id="5" xr3:uid="{82B092FF-81F9-4963-A0C8-467DB4EFB6F6}" name="Previous Target" dataDxfId="2"/>
    <tableColumn id="6" xr3:uid="{8FA469CA-25E1-4CCA-B166-8D917657782E}" name="Revised Target" dataDxfId="1"/>
    <tableColumn id="7" xr3:uid="{C6211A17-AE23-41FD-8382-3F76067F018C}" name="Rationale for chang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static1.squarespace.com/static/5ef3391483c1fe1e25c1e871/t/64abde732be5da681ac81c44/1688985204826/Towns+Fund+PAR+Guidance+-+July+2023.pdf"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assets.publishing.service.gov.uk/government/uploads/system/uploads/attachment_data/file/938046/The_Green_Book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06C98-6868-48C6-8EF9-18C563ABE6F4}">
  <sheetPr>
    <tabColor theme="4" tint="-0.499984740745262"/>
  </sheetPr>
  <dimension ref="B1:I14"/>
  <sheetViews>
    <sheetView workbookViewId="0">
      <selection activeCell="D11" sqref="D11"/>
    </sheetView>
  </sheetViews>
  <sheetFormatPr defaultColWidth="9.140625" defaultRowHeight="15" x14ac:dyDescent="0.25"/>
  <cols>
    <col min="1" max="1" width="4.42578125" style="2" customWidth="1"/>
    <col min="2" max="2" width="30.42578125" style="2" bestFit="1" customWidth="1"/>
    <col min="3" max="8" width="15.42578125" style="2" customWidth="1"/>
    <col min="9" max="9" width="18" style="2" bestFit="1" customWidth="1"/>
    <col min="10" max="10" width="10.42578125" style="2" bestFit="1" customWidth="1"/>
    <col min="11" max="16384" width="9.140625" style="2"/>
  </cols>
  <sheetData>
    <row r="1" spans="2:9" ht="21" x14ac:dyDescent="0.35">
      <c r="B1" s="3" t="s">
        <v>0</v>
      </c>
    </row>
    <row r="3" spans="2:9" ht="24" customHeight="1" x14ac:dyDescent="0.25">
      <c r="B3" s="5" t="s">
        <v>1</v>
      </c>
      <c r="C3" s="6" t="s">
        <v>2</v>
      </c>
      <c r="D3" s="6" t="s">
        <v>3</v>
      </c>
      <c r="E3" s="6" t="s">
        <v>4</v>
      </c>
      <c r="F3" s="6" t="s">
        <v>5</v>
      </c>
      <c r="G3" s="6" t="s">
        <v>6</v>
      </c>
      <c r="H3" s="6" t="s">
        <v>7</v>
      </c>
      <c r="I3" s="6" t="s">
        <v>8</v>
      </c>
    </row>
    <row r="4" spans="2:9" ht="24" customHeight="1" x14ac:dyDescent="0.25">
      <c r="B4" s="7" t="s">
        <v>9</v>
      </c>
      <c r="C4" s="8"/>
      <c r="D4" s="8"/>
      <c r="E4" s="8"/>
      <c r="F4" s="8"/>
      <c r="G4" s="8"/>
      <c r="H4" s="8"/>
      <c r="I4" s="9">
        <f>SUM(C4:H4)</f>
        <v>0</v>
      </c>
    </row>
    <row r="5" spans="2:9" ht="24" customHeight="1" x14ac:dyDescent="0.25">
      <c r="B5" s="7" t="s">
        <v>10</v>
      </c>
      <c r="C5" s="8"/>
      <c r="D5" s="8"/>
      <c r="E5" s="8"/>
      <c r="F5" s="8"/>
      <c r="G5" s="8"/>
      <c r="H5" s="8"/>
      <c r="I5" s="9">
        <f>SUM(C5:H5)</f>
        <v>0</v>
      </c>
    </row>
    <row r="6" spans="2:9" ht="24" customHeight="1" x14ac:dyDescent="0.25">
      <c r="B6" s="7" t="s">
        <v>8</v>
      </c>
      <c r="C6" s="8">
        <f>SUM(C4:C5)</f>
        <v>0</v>
      </c>
      <c r="D6" s="8">
        <f t="shared" ref="D6:I6" si="0">SUM(D4:D5)</f>
        <v>0</v>
      </c>
      <c r="E6" s="8">
        <f t="shared" si="0"/>
        <v>0</v>
      </c>
      <c r="F6" s="8">
        <f t="shared" si="0"/>
        <v>0</v>
      </c>
      <c r="G6" s="8">
        <f t="shared" si="0"/>
        <v>0</v>
      </c>
      <c r="H6" s="8">
        <f t="shared" si="0"/>
        <v>0</v>
      </c>
      <c r="I6" s="9">
        <f t="shared" si="0"/>
        <v>0</v>
      </c>
    </row>
    <row r="7" spans="2:9" x14ac:dyDescent="0.25">
      <c r="B7" s="4"/>
      <c r="C7" s="4"/>
      <c r="D7" s="4"/>
      <c r="E7" s="4"/>
      <c r="F7" s="4"/>
      <c r="G7" s="4"/>
      <c r="H7" s="4"/>
      <c r="I7" s="4"/>
    </row>
    <row r="8" spans="2:9" ht="24" customHeight="1" x14ac:dyDescent="0.25">
      <c r="B8" s="5" t="s">
        <v>11</v>
      </c>
      <c r="C8" s="10" t="s">
        <v>2</v>
      </c>
      <c r="D8" s="6" t="s">
        <v>3</v>
      </c>
      <c r="E8" s="6" t="s">
        <v>4</v>
      </c>
      <c r="F8" s="6" t="s">
        <v>5</v>
      </c>
      <c r="G8" s="6" t="s">
        <v>6</v>
      </c>
      <c r="H8" s="11" t="s">
        <v>7</v>
      </c>
      <c r="I8" s="6" t="s">
        <v>12</v>
      </c>
    </row>
    <row r="9" spans="2:9" ht="24" customHeight="1" x14ac:dyDescent="0.25">
      <c r="B9" s="7" t="s">
        <v>13</v>
      </c>
      <c r="C9" s="12"/>
      <c r="D9" s="13"/>
      <c r="E9" s="13"/>
      <c r="F9" s="13"/>
      <c r="G9" s="13"/>
      <c r="H9" s="13"/>
      <c r="I9" s="14"/>
    </row>
    <row r="10" spans="2:9" ht="24" customHeight="1" x14ac:dyDescent="0.25">
      <c r="B10" s="7" t="s">
        <v>14</v>
      </c>
      <c r="C10" s="12"/>
      <c r="D10" s="13"/>
      <c r="E10" s="13"/>
      <c r="F10" s="13"/>
      <c r="G10" s="13"/>
      <c r="H10" s="13"/>
      <c r="I10" s="15">
        <f t="shared" ref="I10" si="1">I6+I9</f>
        <v>0</v>
      </c>
    </row>
    <row r="11" spans="2:9" ht="24" customHeight="1" x14ac:dyDescent="0.25">
      <c r="B11" s="7" t="s">
        <v>15</v>
      </c>
      <c r="C11" s="13"/>
      <c r="D11" s="13"/>
      <c r="E11" s="13"/>
      <c r="F11" s="13"/>
      <c r="G11" s="13"/>
      <c r="H11" s="13"/>
      <c r="I11" s="15">
        <f>SUM(C11:H11)</f>
        <v>0</v>
      </c>
    </row>
    <row r="12" spans="2:9" ht="24" customHeight="1" x14ac:dyDescent="0.25">
      <c r="B12" s="7" t="s">
        <v>16</v>
      </c>
      <c r="C12" s="13">
        <f t="shared" ref="C12:I12" si="2">C10-C11</f>
        <v>0</v>
      </c>
      <c r="D12" s="13">
        <f t="shared" si="2"/>
        <v>0</v>
      </c>
      <c r="E12" s="13">
        <f t="shared" si="2"/>
        <v>0</v>
      </c>
      <c r="F12" s="13">
        <f t="shared" si="2"/>
        <v>0</v>
      </c>
      <c r="G12" s="13">
        <f t="shared" si="2"/>
        <v>0</v>
      </c>
      <c r="H12" s="13">
        <f t="shared" si="2"/>
        <v>0</v>
      </c>
      <c r="I12" s="15">
        <f t="shared" si="2"/>
        <v>0</v>
      </c>
    </row>
    <row r="14" spans="2:9" x14ac:dyDescent="0.25">
      <c r="B14" s="4" t="s">
        <v>17</v>
      </c>
    </row>
  </sheetData>
  <sheetProtection algorithmName="SHA-512" hashValue="azHQaqtbinD2HltUd3iRDPS/jKltHsLWKTpOlZ9YhMeaHRUBtJNZ00LZ3FeZ+O+ygaZ1oIcl85fmppRhRvo+xQ==" saltValue="xYTtSPMIgzSA48eeKawrng==" spinCount="100000" sheet="1" objects="1" scenarios="1"/>
  <pageMargins left="0.7" right="0.7" top="0.75" bottom="0.75" header="0.3" footer="0.3"/>
  <pageSetup paperSize="9" orientation="portrait" verticalDpi="0" r:id="rId1"/>
  <ignoredErrors>
    <ignoredError sqref="I4:I12 C6:H12"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BE312-C6B3-4DA2-B610-27429F6021CC}">
  <sheetPr>
    <tabColor theme="0" tint="-0.249977111117893"/>
  </sheetPr>
  <dimension ref="B2:O23"/>
  <sheetViews>
    <sheetView showGridLines="0" workbookViewId="0">
      <selection activeCell="C21" sqref="C21"/>
    </sheetView>
  </sheetViews>
  <sheetFormatPr defaultRowHeight="15" x14ac:dyDescent="0.25"/>
  <cols>
    <col min="2" max="2" width="46.42578125" customWidth="1"/>
    <col min="3" max="3" width="59.42578125" customWidth="1"/>
  </cols>
  <sheetData>
    <row r="2" spans="2:15" ht="56.45" customHeight="1" x14ac:dyDescent="0.25"/>
    <row r="3" spans="2:15" ht="18" customHeight="1" x14ac:dyDescent="0.25">
      <c r="B3" s="366" t="s">
        <v>316</v>
      </c>
      <c r="C3" s="366"/>
      <c r="D3" s="366"/>
      <c r="E3" s="366"/>
      <c r="F3" s="366"/>
      <c r="G3" s="366"/>
      <c r="H3" s="366"/>
      <c r="I3" s="366"/>
      <c r="J3" s="366"/>
      <c r="K3" s="329"/>
      <c r="L3" s="329"/>
      <c r="M3" s="329"/>
      <c r="N3" s="329"/>
      <c r="O3" s="329"/>
    </row>
    <row r="6" spans="2:15" x14ac:dyDescent="0.25">
      <c r="B6" s="100" t="s">
        <v>317</v>
      </c>
      <c r="C6" s="99"/>
      <c r="D6" s="99"/>
    </row>
    <row r="7" spans="2:15" x14ac:dyDescent="0.25">
      <c r="B7" s="180" t="s">
        <v>318</v>
      </c>
      <c r="C7" s="99"/>
      <c r="D7" s="99"/>
    </row>
    <row r="8" spans="2:15" x14ac:dyDescent="0.25">
      <c r="B8" s="180" t="s">
        <v>319</v>
      </c>
      <c r="C8" s="99"/>
      <c r="D8" s="99"/>
    </row>
    <row r="9" spans="2:15" x14ac:dyDescent="0.25">
      <c r="B9" s="180"/>
      <c r="C9" s="99"/>
      <c r="D9" s="99"/>
    </row>
    <row r="10" spans="2:15" x14ac:dyDescent="0.25">
      <c r="B10" s="328" t="s">
        <v>320</v>
      </c>
      <c r="C10" s="98"/>
      <c r="D10" s="99"/>
    </row>
    <row r="11" spans="2:15" x14ac:dyDescent="0.25">
      <c r="B11" s="341" t="s">
        <v>229</v>
      </c>
      <c r="C11" s="342"/>
      <c r="D11" s="99"/>
    </row>
    <row r="12" spans="2:15" ht="27.95" customHeight="1" x14ac:dyDescent="0.25">
      <c r="B12" s="339" t="s">
        <v>321</v>
      </c>
      <c r="C12" s="340"/>
      <c r="D12" s="99"/>
    </row>
    <row r="13" spans="2:15" x14ac:dyDescent="0.25">
      <c r="B13" s="343" t="s">
        <v>230</v>
      </c>
      <c r="C13" s="344"/>
      <c r="D13" s="99"/>
    </row>
    <row r="14" spans="2:15" x14ac:dyDescent="0.25">
      <c r="B14" s="301"/>
      <c r="C14" s="1"/>
      <c r="D14" s="1"/>
    </row>
    <row r="15" spans="2:15" x14ac:dyDescent="0.25">
      <c r="B15" s="328" t="s">
        <v>322</v>
      </c>
      <c r="C15" s="98"/>
      <c r="D15" s="99"/>
    </row>
    <row r="16" spans="2:15" x14ac:dyDescent="0.25">
      <c r="B16" s="341" t="s">
        <v>229</v>
      </c>
      <c r="C16" s="342"/>
      <c r="D16" s="99"/>
    </row>
    <row r="17" spans="2:4" ht="30.6" customHeight="1" x14ac:dyDescent="0.25">
      <c r="B17" s="339" t="s">
        <v>321</v>
      </c>
      <c r="C17" s="340"/>
      <c r="D17" s="99"/>
    </row>
    <row r="18" spans="2:4" x14ac:dyDescent="0.25">
      <c r="B18" s="343" t="s">
        <v>230</v>
      </c>
      <c r="C18" s="344"/>
      <c r="D18" s="99"/>
    </row>
    <row r="19" spans="2:4" x14ac:dyDescent="0.25">
      <c r="B19" s="301"/>
      <c r="C19" s="1"/>
      <c r="D19" s="1"/>
    </row>
    <row r="20" spans="2:4" x14ac:dyDescent="0.25">
      <c r="B20" s="328" t="s">
        <v>323</v>
      </c>
      <c r="C20" s="98"/>
      <c r="D20" s="1"/>
    </row>
    <row r="21" spans="2:4" x14ac:dyDescent="0.25">
      <c r="B21" s="341" t="s">
        <v>229</v>
      </c>
      <c r="C21" s="342"/>
    </row>
    <row r="22" spans="2:4" ht="29.1" customHeight="1" x14ac:dyDescent="0.25">
      <c r="B22" s="339" t="s">
        <v>321</v>
      </c>
      <c r="C22" s="340"/>
    </row>
    <row r="23" spans="2:4" x14ac:dyDescent="0.25">
      <c r="B23" s="343" t="s">
        <v>230</v>
      </c>
      <c r="C23" s="344"/>
    </row>
  </sheetData>
  <mergeCells count="1">
    <mergeCell ref="B3:J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EBDC2-0FB3-4403-9ECC-EAECA37C708A}">
  <sheetPr>
    <tabColor rgb="FFED7D31"/>
  </sheetPr>
  <dimension ref="B1:AI93"/>
  <sheetViews>
    <sheetView showGridLines="0" zoomScale="90" zoomScaleNormal="90" workbookViewId="0">
      <selection activeCell="I22" sqref="I22"/>
    </sheetView>
  </sheetViews>
  <sheetFormatPr defaultColWidth="9.140625" defaultRowHeight="15" x14ac:dyDescent="0.25"/>
  <cols>
    <col min="1" max="1" width="2.42578125" customWidth="1"/>
    <col min="2" max="2" width="40.140625" customWidth="1"/>
    <col min="3" max="3" width="12.42578125" customWidth="1"/>
    <col min="4" max="10" width="11.85546875" customWidth="1"/>
    <col min="11" max="11" width="15.42578125" customWidth="1"/>
    <col min="12" max="12" width="2.42578125" customWidth="1"/>
    <col min="13" max="13" width="28.42578125" customWidth="1"/>
    <col min="14" max="14" width="12.42578125" bestFit="1" customWidth="1"/>
    <col min="15" max="21" width="11.85546875" customWidth="1"/>
    <col min="22" max="22" width="15.42578125" customWidth="1"/>
    <col min="23" max="23" width="2.85546875" customWidth="1"/>
    <col min="24" max="24" width="28.140625" customWidth="1"/>
    <col min="25" max="25" width="14.140625" bestFit="1" customWidth="1"/>
    <col min="26" max="32" width="11.85546875" customWidth="1"/>
    <col min="33" max="33" width="15.42578125" customWidth="1"/>
  </cols>
  <sheetData>
    <row r="1" spans="2:35" x14ac:dyDescent="0.25">
      <c r="C1" s="17" t="s">
        <v>138</v>
      </c>
      <c r="D1" s="18"/>
      <c r="E1" s="18"/>
      <c r="F1" s="18"/>
      <c r="G1" s="18"/>
      <c r="H1" s="18"/>
      <c r="I1" s="18"/>
      <c r="J1" s="18"/>
      <c r="K1" s="18"/>
      <c r="L1" s="18"/>
      <c r="M1" s="18"/>
      <c r="N1" s="19"/>
      <c r="O1" s="19"/>
      <c r="P1" s="19"/>
      <c r="Q1" s="19"/>
    </row>
    <row r="2" spans="2:35" x14ac:dyDescent="0.25">
      <c r="C2" s="17" t="s">
        <v>324</v>
      </c>
      <c r="D2" s="18"/>
      <c r="E2" s="18"/>
      <c r="F2" s="18"/>
      <c r="G2" s="18"/>
      <c r="H2" s="18"/>
      <c r="I2" s="18"/>
      <c r="J2" s="18"/>
      <c r="K2" s="18"/>
      <c r="L2" s="18"/>
      <c r="M2" s="18"/>
      <c r="N2" s="19"/>
      <c r="O2" s="19"/>
      <c r="P2" s="19"/>
      <c r="Q2" s="19"/>
    </row>
    <row r="3" spans="2:35" x14ac:dyDescent="0.25">
      <c r="C3" s="18" t="s">
        <v>325</v>
      </c>
      <c r="D3" s="18"/>
      <c r="E3" s="18"/>
      <c r="F3" s="18"/>
      <c r="G3" s="18"/>
      <c r="H3" s="18"/>
      <c r="I3" s="18"/>
      <c r="J3" s="18"/>
      <c r="K3" s="18"/>
      <c r="L3" s="18"/>
      <c r="M3" s="18"/>
      <c r="N3" s="19"/>
      <c r="O3" s="19"/>
      <c r="P3" s="19"/>
      <c r="Q3" s="19"/>
    </row>
    <row r="4" spans="2:35" x14ac:dyDescent="0.25">
      <c r="C4" s="18" t="s">
        <v>326</v>
      </c>
      <c r="D4" s="18"/>
      <c r="E4" s="18"/>
      <c r="F4" s="18"/>
      <c r="G4" s="18"/>
      <c r="H4" s="18"/>
      <c r="I4" s="18"/>
      <c r="J4" s="18"/>
      <c r="K4" s="18"/>
      <c r="L4" s="18"/>
      <c r="M4" s="18"/>
      <c r="N4" s="19"/>
      <c r="O4" s="19"/>
      <c r="P4" s="19"/>
      <c r="Q4" s="19"/>
    </row>
    <row r="5" spans="2:35" x14ac:dyDescent="0.25">
      <c r="C5" s="18" t="s">
        <v>327</v>
      </c>
      <c r="D5" s="18"/>
      <c r="E5" s="18"/>
      <c r="F5" s="18"/>
      <c r="G5" s="18"/>
      <c r="H5" s="18"/>
      <c r="I5" s="18"/>
      <c r="J5" s="18"/>
      <c r="K5" s="18"/>
      <c r="L5" s="18"/>
      <c r="M5" s="18"/>
      <c r="N5" s="19"/>
      <c r="O5" s="19"/>
      <c r="P5" s="19"/>
      <c r="Q5" s="19"/>
    </row>
    <row r="6" spans="2:35" x14ac:dyDescent="0.25">
      <c r="C6" s="18" t="s">
        <v>328</v>
      </c>
      <c r="D6" s="18"/>
      <c r="E6" s="18"/>
      <c r="F6" s="18"/>
      <c r="G6" s="18"/>
      <c r="H6" s="18"/>
      <c r="I6" s="18"/>
      <c r="J6" s="18"/>
      <c r="K6" s="18"/>
      <c r="L6" s="18"/>
      <c r="M6" s="18"/>
      <c r="N6" s="19"/>
      <c r="O6" s="19"/>
      <c r="P6" s="19"/>
      <c r="Q6" s="19"/>
    </row>
    <row r="7" spans="2:35" x14ac:dyDescent="0.25">
      <c r="C7" s="18" t="s">
        <v>329</v>
      </c>
      <c r="D7" s="18"/>
      <c r="E7" s="18"/>
      <c r="F7" s="18"/>
      <c r="G7" s="18"/>
      <c r="H7" s="18"/>
      <c r="I7" s="18"/>
      <c r="J7" s="18"/>
      <c r="K7" s="18"/>
      <c r="L7" s="18"/>
      <c r="M7" s="18"/>
      <c r="N7" s="19"/>
      <c r="O7" s="19"/>
      <c r="P7" s="19"/>
      <c r="Q7" s="19"/>
    </row>
    <row r="8" spans="2:35" x14ac:dyDescent="0.25">
      <c r="C8" s="18" t="s">
        <v>330</v>
      </c>
      <c r="D8" s="18"/>
      <c r="E8" s="18"/>
      <c r="F8" s="18"/>
      <c r="G8" s="18"/>
      <c r="H8" s="18"/>
      <c r="I8" s="18"/>
      <c r="J8" s="18"/>
      <c r="K8" s="18"/>
      <c r="L8" s="18"/>
      <c r="M8" s="18"/>
      <c r="N8" s="19"/>
      <c r="O8" s="19"/>
      <c r="P8" s="19"/>
      <c r="Q8" s="19"/>
    </row>
    <row r="9" spans="2:35" x14ac:dyDescent="0.25">
      <c r="B9" s="20"/>
      <c r="C9" s="21" t="s">
        <v>331</v>
      </c>
      <c r="D9" s="21"/>
      <c r="E9" s="21"/>
      <c r="F9" s="21"/>
      <c r="G9" s="21"/>
      <c r="H9" s="21"/>
      <c r="I9" s="21"/>
      <c r="J9" s="21"/>
      <c r="K9" s="21"/>
      <c r="L9" s="21"/>
      <c r="M9" s="21"/>
      <c r="N9" s="22"/>
      <c r="O9" s="22"/>
      <c r="P9" s="22"/>
      <c r="Q9" s="22"/>
      <c r="R9" s="20"/>
      <c r="S9" s="20"/>
      <c r="T9" s="20"/>
      <c r="U9" s="20"/>
      <c r="V9" s="20"/>
      <c r="W9" s="20"/>
      <c r="X9" s="20"/>
      <c r="Y9" s="20"/>
      <c r="Z9" s="20"/>
      <c r="AA9" s="20"/>
      <c r="AB9" s="20"/>
      <c r="AC9" s="20"/>
      <c r="AD9" s="20"/>
      <c r="AE9" s="20"/>
      <c r="AF9" s="20"/>
      <c r="AG9" s="20"/>
      <c r="AH9" s="20"/>
      <c r="AI9" s="20"/>
    </row>
    <row r="10" spans="2:35" x14ac:dyDescent="0.25">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row>
    <row r="11" spans="2:35" ht="18.75" x14ac:dyDescent="0.3">
      <c r="B11" s="23" t="s">
        <v>332</v>
      </c>
      <c r="C11" s="20"/>
      <c r="D11" s="20"/>
      <c r="E11" s="20"/>
      <c r="F11" s="20"/>
      <c r="G11" s="20"/>
      <c r="H11" s="20"/>
      <c r="I11" s="20"/>
      <c r="J11" s="20"/>
      <c r="K11" s="20"/>
      <c r="L11" s="20"/>
      <c r="M11" s="23" t="s">
        <v>333</v>
      </c>
      <c r="N11" s="20"/>
      <c r="O11" s="20"/>
      <c r="P11" s="20"/>
      <c r="Q11" s="20"/>
      <c r="R11" s="20"/>
      <c r="S11" s="20"/>
      <c r="T11" s="20"/>
      <c r="U11" s="20"/>
      <c r="V11" s="20"/>
      <c r="W11" s="20"/>
      <c r="X11" s="23" t="s">
        <v>334</v>
      </c>
      <c r="Y11" s="20"/>
      <c r="Z11" s="20"/>
      <c r="AA11" s="20"/>
      <c r="AB11" s="20"/>
      <c r="AC11" s="20"/>
      <c r="AD11" s="20"/>
      <c r="AE11" s="20"/>
      <c r="AF11" s="20"/>
      <c r="AG11" s="20"/>
      <c r="AH11" s="20"/>
      <c r="AI11" s="20"/>
    </row>
    <row r="12" spans="2:35" ht="4.7" customHeight="1" x14ac:dyDescent="0.25">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row>
    <row r="13" spans="2:35" x14ac:dyDescent="0.25">
      <c r="B13" s="24" t="s">
        <v>156</v>
      </c>
      <c r="C13" s="24" t="s">
        <v>1</v>
      </c>
      <c r="D13" s="24" t="s">
        <v>2</v>
      </c>
      <c r="E13" s="25" t="s">
        <v>3</v>
      </c>
      <c r="F13" s="26" t="s">
        <v>4</v>
      </c>
      <c r="G13" s="26" t="s">
        <v>5</v>
      </c>
      <c r="H13" s="26" t="s">
        <v>6</v>
      </c>
      <c r="I13" s="26" t="s">
        <v>7</v>
      </c>
      <c r="J13" s="27" t="s">
        <v>171</v>
      </c>
      <c r="K13" s="28" t="s">
        <v>335</v>
      </c>
      <c r="L13" s="20"/>
      <c r="M13" s="24" t="s">
        <v>156</v>
      </c>
      <c r="N13" s="24" t="s">
        <v>1</v>
      </c>
      <c r="O13" s="24" t="s">
        <v>2</v>
      </c>
      <c r="P13" s="25" t="s">
        <v>3</v>
      </c>
      <c r="Q13" s="26" t="s">
        <v>4</v>
      </c>
      <c r="R13" s="26" t="s">
        <v>5</v>
      </c>
      <c r="S13" s="26" t="s">
        <v>6</v>
      </c>
      <c r="T13" s="26" t="s">
        <v>7</v>
      </c>
      <c r="U13" s="27" t="s">
        <v>171</v>
      </c>
      <c r="V13" s="28" t="s">
        <v>335</v>
      </c>
      <c r="W13" s="20"/>
      <c r="X13" s="24" t="s">
        <v>156</v>
      </c>
      <c r="Y13" s="24" t="s">
        <v>1</v>
      </c>
      <c r="Z13" s="27" t="s">
        <v>2</v>
      </c>
      <c r="AA13" s="25" t="s">
        <v>3</v>
      </c>
      <c r="AB13" s="26" t="s">
        <v>4</v>
      </c>
      <c r="AC13" s="26" t="s">
        <v>5</v>
      </c>
      <c r="AD13" s="26" t="s">
        <v>6</v>
      </c>
      <c r="AE13" s="26" t="s">
        <v>7</v>
      </c>
      <c r="AF13" s="27" t="s">
        <v>171</v>
      </c>
      <c r="AG13" s="28" t="s">
        <v>335</v>
      </c>
      <c r="AH13" s="20"/>
      <c r="AI13" s="20"/>
    </row>
    <row r="14" spans="2:35" x14ac:dyDescent="0.25">
      <c r="B14" s="29" t="s">
        <v>336</v>
      </c>
      <c r="C14" s="16" t="s">
        <v>152</v>
      </c>
      <c r="D14" s="30">
        <v>150000</v>
      </c>
      <c r="E14" s="31"/>
      <c r="F14" s="31"/>
      <c r="G14" s="31"/>
      <c r="H14" s="31"/>
      <c r="I14" s="31"/>
      <c r="J14" s="32">
        <f t="shared" ref="J14:J77" si="0">SUM(D14:I14)</f>
        <v>150000</v>
      </c>
      <c r="K14" s="84"/>
      <c r="L14" s="20"/>
      <c r="M14" s="29" t="str">
        <f>B14</f>
        <v>Railway station improvement</v>
      </c>
      <c r="N14" s="16" t="s">
        <v>152</v>
      </c>
      <c r="O14" s="30">
        <v>-10000</v>
      </c>
      <c r="P14" s="31"/>
      <c r="Q14" s="31"/>
      <c r="R14" s="31"/>
      <c r="S14" s="31"/>
      <c r="T14" s="31"/>
      <c r="U14" s="32">
        <f t="shared" ref="U14:U77" si="1">SUM(O14:T14)</f>
        <v>-10000</v>
      </c>
      <c r="V14" s="84"/>
      <c r="W14" s="20"/>
      <c r="X14" s="29" t="str">
        <f>M14</f>
        <v>Railway station improvement</v>
      </c>
      <c r="Y14" s="16" t="s">
        <v>152</v>
      </c>
      <c r="Z14" s="55">
        <f>SUM(D14+O14)</f>
        <v>140000</v>
      </c>
      <c r="AA14" s="55">
        <f t="shared" ref="AA14:AE15" si="2">SUM(E14+P14)</f>
        <v>0</v>
      </c>
      <c r="AB14" s="55">
        <f t="shared" si="2"/>
        <v>0</v>
      </c>
      <c r="AC14" s="55">
        <f t="shared" si="2"/>
        <v>0</v>
      </c>
      <c r="AD14" s="55">
        <f t="shared" si="2"/>
        <v>0</v>
      </c>
      <c r="AE14" s="56">
        <f t="shared" si="2"/>
        <v>0</v>
      </c>
      <c r="AF14" s="57">
        <f>SUM(Z14:AE14)</f>
        <v>140000</v>
      </c>
      <c r="AG14" s="85"/>
      <c r="AH14" s="20"/>
      <c r="AI14" s="20"/>
    </row>
    <row r="15" spans="2:35" x14ac:dyDescent="0.25">
      <c r="B15" s="29"/>
      <c r="C15" s="16" t="s">
        <v>153</v>
      </c>
      <c r="D15" s="30"/>
      <c r="E15" s="30"/>
      <c r="F15" s="30"/>
      <c r="G15" s="30"/>
      <c r="H15" s="30"/>
      <c r="I15" s="30"/>
      <c r="J15" s="34">
        <f t="shared" si="0"/>
        <v>0</v>
      </c>
      <c r="K15" s="86"/>
      <c r="L15" s="20"/>
      <c r="M15" s="29"/>
      <c r="N15" s="16" t="s">
        <v>153</v>
      </c>
      <c r="O15" s="30"/>
      <c r="P15" s="30"/>
      <c r="Q15" s="30"/>
      <c r="R15" s="30"/>
      <c r="S15" s="30"/>
      <c r="T15" s="30"/>
      <c r="U15" s="34">
        <f t="shared" si="1"/>
        <v>0</v>
      </c>
      <c r="V15" s="86"/>
      <c r="W15" s="20"/>
      <c r="X15" s="29"/>
      <c r="Y15" s="16" t="s">
        <v>153</v>
      </c>
      <c r="Z15" s="58">
        <f>SUM(D15+O15)</f>
        <v>0</v>
      </c>
      <c r="AA15" s="58">
        <f t="shared" si="2"/>
        <v>0</v>
      </c>
      <c r="AB15" s="58">
        <f t="shared" si="2"/>
        <v>0</v>
      </c>
      <c r="AC15" s="58">
        <f t="shared" si="2"/>
        <v>0</v>
      </c>
      <c r="AD15" s="58">
        <f t="shared" si="2"/>
        <v>0</v>
      </c>
      <c r="AE15" s="59">
        <f t="shared" si="2"/>
        <v>0</v>
      </c>
      <c r="AF15" s="60">
        <f>SUM(Z15:AE15)</f>
        <v>0</v>
      </c>
      <c r="AG15" s="87"/>
      <c r="AH15" s="20"/>
      <c r="AI15" s="20"/>
    </row>
    <row r="16" spans="2:35" x14ac:dyDescent="0.25">
      <c r="B16" s="29"/>
      <c r="C16" s="16" t="s">
        <v>8</v>
      </c>
      <c r="D16" s="16">
        <f>SUM(D14:D15)</f>
        <v>150000</v>
      </c>
      <c r="E16" s="16">
        <f>SUM(E14:E15)</f>
        <v>0</v>
      </c>
      <c r="F16" s="16">
        <f t="shared" ref="F16:I16" si="3">SUM(F14:F15)</f>
        <v>0</v>
      </c>
      <c r="G16" s="16">
        <f t="shared" si="3"/>
        <v>0</v>
      </c>
      <c r="H16" s="16">
        <f t="shared" si="3"/>
        <v>0</v>
      </c>
      <c r="I16" s="16">
        <f t="shared" si="3"/>
        <v>0</v>
      </c>
      <c r="J16" s="34">
        <f t="shared" si="0"/>
        <v>150000</v>
      </c>
      <c r="K16" s="86"/>
      <c r="L16" s="20"/>
      <c r="M16" s="29"/>
      <c r="N16" s="16" t="s">
        <v>8</v>
      </c>
      <c r="O16" s="16">
        <f t="shared" ref="O16:T16" si="4">SUM(O14:O15)</f>
        <v>-10000</v>
      </c>
      <c r="P16" s="16">
        <f t="shared" si="4"/>
        <v>0</v>
      </c>
      <c r="Q16" s="16">
        <f t="shared" si="4"/>
        <v>0</v>
      </c>
      <c r="R16" s="16">
        <f t="shared" si="4"/>
        <v>0</v>
      </c>
      <c r="S16" s="16">
        <f t="shared" si="4"/>
        <v>0</v>
      </c>
      <c r="T16" s="16">
        <f t="shared" si="4"/>
        <v>0</v>
      </c>
      <c r="U16" s="34">
        <f t="shared" si="1"/>
        <v>-10000</v>
      </c>
      <c r="V16" s="86"/>
      <c r="W16" s="20"/>
      <c r="X16" s="29"/>
      <c r="Y16" s="16" t="s">
        <v>8</v>
      </c>
      <c r="Z16" s="58">
        <f>SUM(Z14:Z15)</f>
        <v>140000</v>
      </c>
      <c r="AA16" s="58">
        <f t="shared" ref="AA16:AE16" si="5">SUM(AA14:AA15)</f>
        <v>0</v>
      </c>
      <c r="AB16" s="58">
        <f t="shared" si="5"/>
        <v>0</v>
      </c>
      <c r="AC16" s="58">
        <f t="shared" si="5"/>
        <v>0</v>
      </c>
      <c r="AD16" s="58">
        <f t="shared" si="5"/>
        <v>0</v>
      </c>
      <c r="AE16" s="59">
        <f t="shared" si="5"/>
        <v>0</v>
      </c>
      <c r="AF16" s="60">
        <f>SUM(Z16:AE16)</f>
        <v>140000</v>
      </c>
      <c r="AG16" s="87"/>
      <c r="AH16" s="20"/>
      <c r="AI16" s="20"/>
    </row>
    <row r="17" spans="2:35" x14ac:dyDescent="0.25">
      <c r="B17" s="36" t="s">
        <v>337</v>
      </c>
      <c r="C17" s="37" t="s">
        <v>152</v>
      </c>
      <c r="D17" s="31"/>
      <c r="E17" s="31"/>
      <c r="F17" s="31"/>
      <c r="G17" s="31"/>
      <c r="H17" s="31"/>
      <c r="I17" s="31"/>
      <c r="J17" s="32">
        <f t="shared" si="0"/>
        <v>0</v>
      </c>
      <c r="K17" s="84"/>
      <c r="L17" s="20"/>
      <c r="M17" s="36" t="str">
        <f>B17</f>
        <v>Public realm</v>
      </c>
      <c r="N17" s="38" t="s">
        <v>152</v>
      </c>
      <c r="O17" s="31"/>
      <c r="P17" s="31"/>
      <c r="Q17" s="31"/>
      <c r="R17" s="31"/>
      <c r="S17" s="31"/>
      <c r="T17" s="31"/>
      <c r="U17" s="32">
        <f t="shared" si="1"/>
        <v>0</v>
      </c>
      <c r="V17" s="84"/>
      <c r="W17" s="20"/>
      <c r="X17" s="36" t="str">
        <f>M17</f>
        <v>Public realm</v>
      </c>
      <c r="Y17" s="38" t="s">
        <v>152</v>
      </c>
      <c r="Z17" s="55">
        <f>SUM(D17+O17)</f>
        <v>0</v>
      </c>
      <c r="AA17" s="55">
        <f t="shared" ref="AA17:AE18" si="6">SUM(E17+P17)</f>
        <v>0</v>
      </c>
      <c r="AB17" s="55">
        <f t="shared" si="6"/>
        <v>0</v>
      </c>
      <c r="AC17" s="55">
        <f t="shared" si="6"/>
        <v>0</v>
      </c>
      <c r="AD17" s="55">
        <f t="shared" si="6"/>
        <v>0</v>
      </c>
      <c r="AE17" s="56">
        <f t="shared" si="6"/>
        <v>0</v>
      </c>
      <c r="AF17" s="57">
        <f t="shared" ref="AF17:AF77" si="7">SUM(Z17:AE17)</f>
        <v>0</v>
      </c>
      <c r="AG17" s="85"/>
      <c r="AH17" s="20"/>
      <c r="AI17" s="20"/>
    </row>
    <row r="18" spans="2:35" x14ac:dyDescent="0.25">
      <c r="B18" s="39"/>
      <c r="C18" s="40" t="s">
        <v>153</v>
      </c>
      <c r="D18" s="30"/>
      <c r="E18" s="30">
        <v>3000000</v>
      </c>
      <c r="F18" s="30"/>
      <c r="G18" s="30"/>
      <c r="H18" s="30"/>
      <c r="I18" s="30"/>
      <c r="J18" s="34">
        <f>SUM(D18:I18)</f>
        <v>3000000</v>
      </c>
      <c r="K18" s="86"/>
      <c r="L18" s="20"/>
      <c r="M18" s="39"/>
      <c r="N18" s="16" t="s">
        <v>153</v>
      </c>
      <c r="O18" s="30"/>
      <c r="P18" s="30">
        <v>300000</v>
      </c>
      <c r="Q18" s="30"/>
      <c r="R18" s="30"/>
      <c r="S18" s="30"/>
      <c r="T18" s="30"/>
      <c r="U18" s="34">
        <f t="shared" si="1"/>
        <v>300000</v>
      </c>
      <c r="V18" s="86"/>
      <c r="W18" s="20"/>
      <c r="X18" s="39"/>
      <c r="Y18" s="16" t="s">
        <v>153</v>
      </c>
      <c r="Z18" s="58">
        <f>SUM(D18+O18)</f>
        <v>0</v>
      </c>
      <c r="AA18" s="58">
        <f t="shared" si="6"/>
        <v>3300000</v>
      </c>
      <c r="AB18" s="58">
        <f t="shared" si="6"/>
        <v>0</v>
      </c>
      <c r="AC18" s="58">
        <f t="shared" si="6"/>
        <v>0</v>
      </c>
      <c r="AD18" s="58">
        <f t="shared" si="6"/>
        <v>0</v>
      </c>
      <c r="AE18" s="59">
        <f t="shared" si="6"/>
        <v>0</v>
      </c>
      <c r="AF18" s="60">
        <f t="shared" si="7"/>
        <v>3300000</v>
      </c>
      <c r="AG18" s="87"/>
      <c r="AH18" s="20"/>
      <c r="AI18" s="20"/>
    </row>
    <row r="19" spans="2:35" x14ac:dyDescent="0.25">
      <c r="B19" s="41"/>
      <c r="C19" s="40" t="s">
        <v>8</v>
      </c>
      <c r="D19" s="16">
        <f>SUM(D17:D18)</f>
        <v>0</v>
      </c>
      <c r="E19" s="16">
        <f>SUM(E17:E18)</f>
        <v>3000000</v>
      </c>
      <c r="F19" s="16">
        <f>SUM(F17:F18)</f>
        <v>0</v>
      </c>
      <c r="G19" s="16">
        <f t="shared" ref="G19:I19" si="8">SUM(G17:G18)</f>
        <v>0</v>
      </c>
      <c r="H19" s="16">
        <f t="shared" si="8"/>
        <v>0</v>
      </c>
      <c r="I19" s="16">
        <f t="shared" si="8"/>
        <v>0</v>
      </c>
      <c r="J19" s="34">
        <f t="shared" si="0"/>
        <v>3000000</v>
      </c>
      <c r="K19" s="86"/>
      <c r="L19" s="20"/>
      <c r="M19" s="41"/>
      <c r="N19" s="16" t="s">
        <v>8</v>
      </c>
      <c r="O19" s="16">
        <f>SUM(O17:O18)</f>
        <v>0</v>
      </c>
      <c r="P19" s="16">
        <f>SUM(P17:P18)</f>
        <v>300000</v>
      </c>
      <c r="Q19" s="16">
        <f t="shared" ref="Q19:T19" si="9">SUM(Q17:Q18)</f>
        <v>0</v>
      </c>
      <c r="R19" s="16">
        <f>SUM(R17:R18)</f>
        <v>0</v>
      </c>
      <c r="S19" s="16">
        <f>SUM(S17:S18)</f>
        <v>0</v>
      </c>
      <c r="T19" s="16">
        <f t="shared" si="9"/>
        <v>0</v>
      </c>
      <c r="U19" s="34">
        <f t="shared" si="1"/>
        <v>300000</v>
      </c>
      <c r="V19" s="86"/>
      <c r="W19" s="20"/>
      <c r="X19" s="41"/>
      <c r="Y19" s="16" t="s">
        <v>8</v>
      </c>
      <c r="Z19" s="58">
        <f>SUM(Z17:Z18)</f>
        <v>0</v>
      </c>
      <c r="AA19" s="58">
        <f t="shared" ref="AA19:AE19" si="10">SUM(AA17:AA18)</f>
        <v>3300000</v>
      </c>
      <c r="AB19" s="58">
        <f t="shared" si="10"/>
        <v>0</v>
      </c>
      <c r="AC19" s="58">
        <f t="shared" si="10"/>
        <v>0</v>
      </c>
      <c r="AD19" s="58">
        <f t="shared" si="10"/>
        <v>0</v>
      </c>
      <c r="AE19" s="59">
        <f t="shared" si="10"/>
        <v>0</v>
      </c>
      <c r="AF19" s="60">
        <f t="shared" si="7"/>
        <v>3300000</v>
      </c>
      <c r="AG19" s="87"/>
      <c r="AH19" s="20"/>
      <c r="AI19" s="20"/>
    </row>
    <row r="20" spans="2:35" x14ac:dyDescent="0.25">
      <c r="B20" s="36" t="s">
        <v>338</v>
      </c>
      <c r="C20" s="38" t="s">
        <v>152</v>
      </c>
      <c r="D20" s="31"/>
      <c r="E20" s="31"/>
      <c r="F20" s="31">
        <v>1400000</v>
      </c>
      <c r="G20" s="31">
        <v>1600000</v>
      </c>
      <c r="H20" s="31"/>
      <c r="I20" s="31"/>
      <c r="J20" s="32">
        <f t="shared" si="0"/>
        <v>3000000</v>
      </c>
      <c r="K20" s="84"/>
      <c r="L20" s="20"/>
      <c r="M20" s="36" t="str">
        <f>B20</f>
        <v>Sports Centre</v>
      </c>
      <c r="N20" s="38" t="s">
        <v>152</v>
      </c>
      <c r="O20" s="31"/>
      <c r="P20" s="31"/>
      <c r="Q20" s="31"/>
      <c r="R20" s="31">
        <v>-200000</v>
      </c>
      <c r="S20" s="31"/>
      <c r="T20" s="31"/>
      <c r="U20" s="32">
        <f t="shared" si="1"/>
        <v>-200000</v>
      </c>
      <c r="V20" s="84"/>
      <c r="W20" s="20"/>
      <c r="X20" s="36" t="str">
        <f>M20</f>
        <v>Sports Centre</v>
      </c>
      <c r="Y20" s="38" t="s">
        <v>152</v>
      </c>
      <c r="Z20" s="55">
        <f>SUM(D20+O20)</f>
        <v>0</v>
      </c>
      <c r="AA20" s="55">
        <f t="shared" ref="AA20:AE21" si="11">SUM(E20+P20)</f>
        <v>0</v>
      </c>
      <c r="AB20" s="55">
        <f t="shared" si="11"/>
        <v>1400000</v>
      </c>
      <c r="AC20" s="55">
        <f t="shared" si="11"/>
        <v>1400000</v>
      </c>
      <c r="AD20" s="55">
        <f t="shared" si="11"/>
        <v>0</v>
      </c>
      <c r="AE20" s="56">
        <f t="shared" si="11"/>
        <v>0</v>
      </c>
      <c r="AF20" s="57">
        <f t="shared" si="7"/>
        <v>2800000</v>
      </c>
      <c r="AG20" s="85"/>
      <c r="AH20" s="20"/>
      <c r="AI20" s="20"/>
    </row>
    <row r="21" spans="2:35" x14ac:dyDescent="0.25">
      <c r="B21" s="39"/>
      <c r="C21" s="16" t="s">
        <v>153</v>
      </c>
      <c r="D21" s="30"/>
      <c r="E21" s="30"/>
      <c r="F21" s="30"/>
      <c r="G21" s="30"/>
      <c r="H21" s="30">
        <v>500000</v>
      </c>
      <c r="I21" s="30"/>
      <c r="J21" s="34">
        <f t="shared" si="0"/>
        <v>500000</v>
      </c>
      <c r="K21" s="86"/>
      <c r="L21" s="20"/>
      <c r="M21" s="39"/>
      <c r="N21" s="16" t="s">
        <v>153</v>
      </c>
      <c r="O21" s="30"/>
      <c r="P21" s="30"/>
      <c r="Q21" s="30"/>
      <c r="R21" s="30"/>
      <c r="S21" s="30"/>
      <c r="T21" s="30">
        <v>200000</v>
      </c>
      <c r="U21" s="34">
        <f t="shared" si="1"/>
        <v>200000</v>
      </c>
      <c r="V21" s="86"/>
      <c r="W21" s="20"/>
      <c r="X21" s="39"/>
      <c r="Y21" s="16" t="s">
        <v>153</v>
      </c>
      <c r="Z21" s="58">
        <f>SUM(D21+O21)</f>
        <v>0</v>
      </c>
      <c r="AA21" s="58">
        <f t="shared" si="11"/>
        <v>0</v>
      </c>
      <c r="AB21" s="58">
        <f t="shared" si="11"/>
        <v>0</v>
      </c>
      <c r="AC21" s="58">
        <f t="shared" si="11"/>
        <v>0</v>
      </c>
      <c r="AD21" s="58">
        <f t="shared" si="11"/>
        <v>500000</v>
      </c>
      <c r="AE21" s="59">
        <f t="shared" si="11"/>
        <v>200000</v>
      </c>
      <c r="AF21" s="60">
        <f t="shared" si="7"/>
        <v>700000</v>
      </c>
      <c r="AG21" s="87"/>
      <c r="AH21" s="20"/>
      <c r="AI21" s="20"/>
    </row>
    <row r="22" spans="2:35" x14ac:dyDescent="0.25">
      <c r="B22" s="41"/>
      <c r="C22" s="16" t="s">
        <v>8</v>
      </c>
      <c r="D22" s="16">
        <f t="shared" ref="D22:I22" si="12">SUM(D20:D21)</f>
        <v>0</v>
      </c>
      <c r="E22" s="16">
        <f t="shared" si="12"/>
        <v>0</v>
      </c>
      <c r="F22" s="16">
        <f t="shared" si="12"/>
        <v>1400000</v>
      </c>
      <c r="G22" s="16">
        <f t="shared" si="12"/>
        <v>1600000</v>
      </c>
      <c r="H22" s="16">
        <f t="shared" si="12"/>
        <v>500000</v>
      </c>
      <c r="I22" s="16">
        <f t="shared" si="12"/>
        <v>0</v>
      </c>
      <c r="J22" s="34">
        <f t="shared" si="0"/>
        <v>3500000</v>
      </c>
      <c r="K22" s="86"/>
      <c r="L22" s="20"/>
      <c r="M22" s="41"/>
      <c r="N22" s="16" t="s">
        <v>8</v>
      </c>
      <c r="O22" s="16">
        <f t="shared" ref="O22:T22" si="13">SUM(O20:O21)</f>
        <v>0</v>
      </c>
      <c r="P22" s="16">
        <f t="shared" si="13"/>
        <v>0</v>
      </c>
      <c r="Q22" s="16">
        <f t="shared" si="13"/>
        <v>0</v>
      </c>
      <c r="R22" s="16">
        <f t="shared" si="13"/>
        <v>-200000</v>
      </c>
      <c r="S22" s="16">
        <f t="shared" si="13"/>
        <v>0</v>
      </c>
      <c r="T22" s="16">
        <f t="shared" si="13"/>
        <v>200000</v>
      </c>
      <c r="U22" s="34">
        <f t="shared" si="1"/>
        <v>0</v>
      </c>
      <c r="V22" s="86"/>
      <c r="W22" s="20"/>
      <c r="X22" s="41"/>
      <c r="Y22" s="16" t="s">
        <v>8</v>
      </c>
      <c r="Z22" s="58">
        <f>SUM(Z20:Z21)</f>
        <v>0</v>
      </c>
      <c r="AA22" s="58">
        <f t="shared" ref="AA22:AE22" si="14">SUM(AA20:AA21)</f>
        <v>0</v>
      </c>
      <c r="AB22" s="58">
        <f t="shared" si="14"/>
        <v>1400000</v>
      </c>
      <c r="AC22" s="58">
        <f t="shared" si="14"/>
        <v>1400000</v>
      </c>
      <c r="AD22" s="58">
        <f t="shared" si="14"/>
        <v>500000</v>
      </c>
      <c r="AE22" s="59">
        <f t="shared" si="14"/>
        <v>200000</v>
      </c>
      <c r="AF22" s="60">
        <f t="shared" si="7"/>
        <v>3500000</v>
      </c>
      <c r="AG22" s="87"/>
      <c r="AH22" s="20"/>
      <c r="AI22" s="20"/>
    </row>
    <row r="23" spans="2:35" x14ac:dyDescent="0.25">
      <c r="B23" s="36" t="s">
        <v>339</v>
      </c>
      <c r="C23" s="38" t="s">
        <v>152</v>
      </c>
      <c r="D23" s="31"/>
      <c r="E23" s="31">
        <v>600000</v>
      </c>
      <c r="F23" s="31">
        <v>850000</v>
      </c>
      <c r="G23" s="31"/>
      <c r="H23" s="31">
        <v>1400000</v>
      </c>
      <c r="I23" s="31"/>
      <c r="J23" s="32">
        <f t="shared" si="0"/>
        <v>2850000</v>
      </c>
      <c r="K23" s="84"/>
      <c r="L23" s="20"/>
      <c r="M23" s="36" t="str">
        <f>B23</f>
        <v>Digital Hub</v>
      </c>
      <c r="N23" s="38" t="s">
        <v>152</v>
      </c>
      <c r="O23" s="31"/>
      <c r="P23" s="31">
        <v>300000</v>
      </c>
      <c r="Q23" s="31"/>
      <c r="R23" s="31"/>
      <c r="S23" s="31"/>
      <c r="T23" s="31"/>
      <c r="U23" s="32">
        <f t="shared" si="1"/>
        <v>300000</v>
      </c>
      <c r="V23" s="84"/>
      <c r="W23" s="20"/>
      <c r="X23" s="36" t="str">
        <f>M23</f>
        <v>Digital Hub</v>
      </c>
      <c r="Y23" s="38" t="s">
        <v>152</v>
      </c>
      <c r="Z23" s="55">
        <f>SUM(D23+O23)</f>
        <v>0</v>
      </c>
      <c r="AA23" s="55">
        <f t="shared" ref="AA23:AE24" si="15">SUM(E23+P23)</f>
        <v>900000</v>
      </c>
      <c r="AB23" s="55">
        <f t="shared" si="15"/>
        <v>850000</v>
      </c>
      <c r="AC23" s="55">
        <f t="shared" si="15"/>
        <v>0</v>
      </c>
      <c r="AD23" s="55">
        <f t="shared" si="15"/>
        <v>1400000</v>
      </c>
      <c r="AE23" s="56">
        <f t="shared" si="15"/>
        <v>0</v>
      </c>
      <c r="AF23" s="57">
        <f t="shared" si="7"/>
        <v>3150000</v>
      </c>
      <c r="AG23" s="85"/>
      <c r="AH23" s="20"/>
      <c r="AI23" s="20"/>
    </row>
    <row r="24" spans="2:35" x14ac:dyDescent="0.25">
      <c r="B24" s="39"/>
      <c r="C24" s="16" t="s">
        <v>153</v>
      </c>
      <c r="D24" s="30"/>
      <c r="E24" s="30"/>
      <c r="F24" s="30"/>
      <c r="G24" s="30"/>
      <c r="H24" s="30"/>
      <c r="I24" s="30"/>
      <c r="J24" s="34">
        <f t="shared" si="0"/>
        <v>0</v>
      </c>
      <c r="K24" s="86"/>
      <c r="L24" s="20"/>
      <c r="M24" s="39"/>
      <c r="N24" s="16" t="s">
        <v>153</v>
      </c>
      <c r="O24" s="30"/>
      <c r="P24" s="30"/>
      <c r="Q24" s="30"/>
      <c r="R24" s="30"/>
      <c r="S24" s="30"/>
      <c r="T24" s="30"/>
      <c r="U24" s="34">
        <f t="shared" si="1"/>
        <v>0</v>
      </c>
      <c r="V24" s="86"/>
      <c r="W24" s="20"/>
      <c r="X24" s="39"/>
      <c r="Y24" s="16" t="s">
        <v>153</v>
      </c>
      <c r="Z24" s="58">
        <f>SUM(D24+O24)</f>
        <v>0</v>
      </c>
      <c r="AA24" s="58">
        <f t="shared" si="15"/>
        <v>0</v>
      </c>
      <c r="AB24" s="58">
        <f t="shared" si="15"/>
        <v>0</v>
      </c>
      <c r="AC24" s="58">
        <f t="shared" si="15"/>
        <v>0</v>
      </c>
      <c r="AD24" s="58">
        <f t="shared" si="15"/>
        <v>0</v>
      </c>
      <c r="AE24" s="59">
        <f t="shared" si="15"/>
        <v>0</v>
      </c>
      <c r="AF24" s="60">
        <f t="shared" si="7"/>
        <v>0</v>
      </c>
      <c r="AG24" s="87"/>
      <c r="AH24" s="20"/>
      <c r="AI24" s="20"/>
    </row>
    <row r="25" spans="2:35" x14ac:dyDescent="0.25">
      <c r="B25" s="41"/>
      <c r="C25" s="16" t="s">
        <v>8</v>
      </c>
      <c r="D25" s="16">
        <f t="shared" ref="D25:I25" si="16">SUM(D23:D24)</f>
        <v>0</v>
      </c>
      <c r="E25" s="16">
        <f t="shared" si="16"/>
        <v>600000</v>
      </c>
      <c r="F25" s="16">
        <f t="shared" si="16"/>
        <v>850000</v>
      </c>
      <c r="G25" s="16">
        <f t="shared" si="16"/>
        <v>0</v>
      </c>
      <c r="H25" s="16">
        <f t="shared" si="16"/>
        <v>1400000</v>
      </c>
      <c r="I25" s="16">
        <f t="shared" si="16"/>
        <v>0</v>
      </c>
      <c r="J25" s="34">
        <f t="shared" si="0"/>
        <v>2850000</v>
      </c>
      <c r="K25" s="86"/>
      <c r="L25" s="20"/>
      <c r="M25" s="41"/>
      <c r="N25" s="16" t="s">
        <v>8</v>
      </c>
      <c r="O25" s="16">
        <f t="shared" ref="O25:T25" si="17">SUM(O23:O24)</f>
        <v>0</v>
      </c>
      <c r="P25" s="16">
        <f t="shared" si="17"/>
        <v>300000</v>
      </c>
      <c r="Q25" s="16">
        <f t="shared" si="17"/>
        <v>0</v>
      </c>
      <c r="R25" s="16">
        <f t="shared" si="17"/>
        <v>0</v>
      </c>
      <c r="S25" s="16">
        <f t="shared" si="17"/>
        <v>0</v>
      </c>
      <c r="T25" s="16">
        <f t="shared" si="17"/>
        <v>0</v>
      </c>
      <c r="U25" s="34">
        <f t="shared" si="1"/>
        <v>300000</v>
      </c>
      <c r="V25" s="86"/>
      <c r="W25" s="20"/>
      <c r="X25" s="41"/>
      <c r="Y25" s="16" t="s">
        <v>8</v>
      </c>
      <c r="Z25" s="58">
        <f>SUM(Z23:Z24)</f>
        <v>0</v>
      </c>
      <c r="AA25" s="58">
        <f t="shared" ref="AA25:AE25" si="18">SUM(AA23:AA24)</f>
        <v>900000</v>
      </c>
      <c r="AB25" s="58">
        <f t="shared" si="18"/>
        <v>850000</v>
      </c>
      <c r="AC25" s="58">
        <f t="shared" si="18"/>
        <v>0</v>
      </c>
      <c r="AD25" s="58">
        <f t="shared" si="18"/>
        <v>1400000</v>
      </c>
      <c r="AE25" s="59">
        <f t="shared" si="18"/>
        <v>0</v>
      </c>
      <c r="AF25" s="60">
        <f t="shared" si="7"/>
        <v>3150000</v>
      </c>
      <c r="AG25" s="87"/>
      <c r="AH25" s="20"/>
      <c r="AI25" s="20"/>
    </row>
    <row r="26" spans="2:35" x14ac:dyDescent="0.25">
      <c r="B26" s="36" t="s">
        <v>340</v>
      </c>
      <c r="C26" s="38" t="s">
        <v>152</v>
      </c>
      <c r="D26" s="31"/>
      <c r="E26" s="31"/>
      <c r="F26" s="31">
        <v>785000</v>
      </c>
      <c r="G26" s="31"/>
      <c r="H26" s="31"/>
      <c r="I26" s="31"/>
      <c r="J26" s="32">
        <f t="shared" si="0"/>
        <v>785000</v>
      </c>
      <c r="K26" s="84"/>
      <c r="L26" s="20"/>
      <c r="M26" s="36" t="str">
        <f>B26</f>
        <v>Fibre Broadband</v>
      </c>
      <c r="N26" s="38" t="s">
        <v>152</v>
      </c>
      <c r="O26" s="31"/>
      <c r="P26" s="31"/>
      <c r="Q26" s="31">
        <v>-85000</v>
      </c>
      <c r="R26" s="31">
        <v>85000</v>
      </c>
      <c r="S26" s="31"/>
      <c r="T26" s="31"/>
      <c r="U26" s="32">
        <f t="shared" si="1"/>
        <v>0</v>
      </c>
      <c r="V26" s="84"/>
      <c r="W26" s="20"/>
      <c r="X26" s="36" t="str">
        <f>M26</f>
        <v>Fibre Broadband</v>
      </c>
      <c r="Y26" s="38" t="s">
        <v>152</v>
      </c>
      <c r="Z26" s="55">
        <f>SUM(D26+O26)</f>
        <v>0</v>
      </c>
      <c r="AA26" s="55">
        <f t="shared" ref="AA26:AE27" si="19">SUM(E26+P26)</f>
        <v>0</v>
      </c>
      <c r="AB26" s="55">
        <f t="shared" si="19"/>
        <v>700000</v>
      </c>
      <c r="AC26" s="55">
        <f t="shared" si="19"/>
        <v>85000</v>
      </c>
      <c r="AD26" s="55">
        <f t="shared" si="19"/>
        <v>0</v>
      </c>
      <c r="AE26" s="56">
        <f t="shared" si="19"/>
        <v>0</v>
      </c>
      <c r="AF26" s="57">
        <f t="shared" si="7"/>
        <v>785000</v>
      </c>
      <c r="AG26" s="85"/>
      <c r="AH26" s="20"/>
      <c r="AI26" s="20"/>
    </row>
    <row r="27" spans="2:35" x14ac:dyDescent="0.25">
      <c r="B27" s="39"/>
      <c r="C27" s="16" t="s">
        <v>153</v>
      </c>
      <c r="D27" s="30"/>
      <c r="E27" s="30"/>
      <c r="F27" s="30"/>
      <c r="G27" s="30"/>
      <c r="H27" s="30"/>
      <c r="I27" s="30"/>
      <c r="J27" s="34">
        <f t="shared" si="0"/>
        <v>0</v>
      </c>
      <c r="K27" s="86"/>
      <c r="L27" s="20"/>
      <c r="M27" s="39"/>
      <c r="N27" s="16" t="s">
        <v>153</v>
      </c>
      <c r="O27" s="30"/>
      <c r="P27" s="30"/>
      <c r="Q27" s="30"/>
      <c r="R27" s="30"/>
      <c r="S27" s="30"/>
      <c r="T27" s="30"/>
      <c r="U27" s="34">
        <f t="shared" si="1"/>
        <v>0</v>
      </c>
      <c r="V27" s="86"/>
      <c r="W27" s="20"/>
      <c r="X27" s="39"/>
      <c r="Y27" s="16" t="s">
        <v>153</v>
      </c>
      <c r="Z27" s="58">
        <f>SUM(D27+O27)</f>
        <v>0</v>
      </c>
      <c r="AA27" s="58">
        <f t="shared" si="19"/>
        <v>0</v>
      </c>
      <c r="AB27" s="58">
        <f t="shared" si="19"/>
        <v>0</v>
      </c>
      <c r="AC27" s="58">
        <f t="shared" si="19"/>
        <v>0</v>
      </c>
      <c r="AD27" s="58">
        <f t="shared" si="19"/>
        <v>0</v>
      </c>
      <c r="AE27" s="59">
        <f t="shared" si="19"/>
        <v>0</v>
      </c>
      <c r="AF27" s="60">
        <f t="shared" si="7"/>
        <v>0</v>
      </c>
      <c r="AG27" s="87"/>
      <c r="AH27" s="20"/>
      <c r="AI27" s="20"/>
    </row>
    <row r="28" spans="2:35" x14ac:dyDescent="0.25">
      <c r="B28" s="41"/>
      <c r="C28" s="16" t="s">
        <v>8</v>
      </c>
      <c r="D28" s="16">
        <f t="shared" ref="D28:I28" si="20">SUM(D26:D27)</f>
        <v>0</v>
      </c>
      <c r="E28" s="16">
        <f t="shared" si="20"/>
        <v>0</v>
      </c>
      <c r="F28" s="16">
        <f t="shared" si="20"/>
        <v>785000</v>
      </c>
      <c r="G28" s="16">
        <f t="shared" si="20"/>
        <v>0</v>
      </c>
      <c r="H28" s="16">
        <f t="shared" si="20"/>
        <v>0</v>
      </c>
      <c r="I28" s="16">
        <f t="shared" si="20"/>
        <v>0</v>
      </c>
      <c r="J28" s="34">
        <f t="shared" si="0"/>
        <v>785000</v>
      </c>
      <c r="K28" s="86"/>
      <c r="L28" s="20"/>
      <c r="M28" s="41"/>
      <c r="N28" s="16" t="s">
        <v>8</v>
      </c>
      <c r="O28" s="16">
        <f t="shared" ref="O28:T28" si="21">SUM(O26:O27)</f>
        <v>0</v>
      </c>
      <c r="P28" s="16">
        <f t="shared" si="21"/>
        <v>0</v>
      </c>
      <c r="Q28" s="16">
        <f t="shared" si="21"/>
        <v>-85000</v>
      </c>
      <c r="R28" s="16">
        <f t="shared" si="21"/>
        <v>85000</v>
      </c>
      <c r="S28" s="16">
        <f t="shared" si="21"/>
        <v>0</v>
      </c>
      <c r="T28" s="16">
        <f t="shared" si="21"/>
        <v>0</v>
      </c>
      <c r="U28" s="34">
        <f t="shared" si="1"/>
        <v>0</v>
      </c>
      <c r="V28" s="86"/>
      <c r="W28" s="20"/>
      <c r="X28" s="41"/>
      <c r="Y28" s="16" t="s">
        <v>8</v>
      </c>
      <c r="Z28" s="58">
        <f>SUM(Z26:Z27)</f>
        <v>0</v>
      </c>
      <c r="AA28" s="58">
        <f t="shared" ref="AA28:AE28" si="22">SUM(AA26:AA27)</f>
        <v>0</v>
      </c>
      <c r="AB28" s="58">
        <f t="shared" si="22"/>
        <v>700000</v>
      </c>
      <c r="AC28" s="58">
        <f t="shared" si="22"/>
        <v>85000</v>
      </c>
      <c r="AD28" s="58">
        <f t="shared" si="22"/>
        <v>0</v>
      </c>
      <c r="AE28" s="59">
        <f t="shared" si="22"/>
        <v>0</v>
      </c>
      <c r="AF28" s="60">
        <f t="shared" si="7"/>
        <v>785000</v>
      </c>
      <c r="AG28" s="87"/>
      <c r="AH28" s="20"/>
      <c r="AI28" s="20"/>
    </row>
    <row r="29" spans="2:35" x14ac:dyDescent="0.25">
      <c r="B29" s="36" t="s">
        <v>341</v>
      </c>
      <c r="C29" s="38" t="s">
        <v>152</v>
      </c>
      <c r="D29" s="31"/>
      <c r="E29" s="31"/>
      <c r="F29" s="31">
        <v>1000000</v>
      </c>
      <c r="G29" s="31"/>
      <c r="H29" s="31"/>
      <c r="I29" s="31"/>
      <c r="J29" s="32">
        <f t="shared" si="0"/>
        <v>1000000</v>
      </c>
      <c r="K29" s="84"/>
      <c r="L29" s="20"/>
      <c r="M29" s="36" t="str">
        <f>B29</f>
        <v>New Park</v>
      </c>
      <c r="N29" s="38" t="s">
        <v>152</v>
      </c>
      <c r="O29" s="31"/>
      <c r="P29" s="31"/>
      <c r="Q29" s="31">
        <v>-500000</v>
      </c>
      <c r="R29" s="31">
        <v>500000</v>
      </c>
      <c r="S29" s="31"/>
      <c r="T29" s="31"/>
      <c r="U29" s="32">
        <f t="shared" si="1"/>
        <v>0</v>
      </c>
      <c r="V29" s="84"/>
      <c r="W29" s="20"/>
      <c r="X29" s="36" t="str">
        <f>M29</f>
        <v>New Park</v>
      </c>
      <c r="Y29" s="38" t="s">
        <v>152</v>
      </c>
      <c r="Z29" s="55">
        <f>SUM(D29+O29)</f>
        <v>0</v>
      </c>
      <c r="AA29" s="55">
        <f t="shared" ref="AA29:AE30" si="23">SUM(E29+P29)</f>
        <v>0</v>
      </c>
      <c r="AB29" s="55">
        <f t="shared" si="23"/>
        <v>500000</v>
      </c>
      <c r="AC29" s="55">
        <f t="shared" si="23"/>
        <v>500000</v>
      </c>
      <c r="AD29" s="55">
        <f t="shared" si="23"/>
        <v>0</v>
      </c>
      <c r="AE29" s="56">
        <f t="shared" si="23"/>
        <v>0</v>
      </c>
      <c r="AF29" s="57">
        <f t="shared" si="7"/>
        <v>1000000</v>
      </c>
      <c r="AG29" s="85"/>
      <c r="AH29" s="20"/>
      <c r="AI29" s="20"/>
    </row>
    <row r="30" spans="2:35" x14ac:dyDescent="0.25">
      <c r="B30" s="39"/>
      <c r="C30" s="16" t="s">
        <v>153</v>
      </c>
      <c r="D30" s="30"/>
      <c r="E30" s="30"/>
      <c r="F30" s="30"/>
      <c r="G30" s="30"/>
      <c r="H30" s="30"/>
      <c r="I30" s="30"/>
      <c r="J30" s="34">
        <f t="shared" si="0"/>
        <v>0</v>
      </c>
      <c r="K30" s="86"/>
      <c r="L30" s="20"/>
      <c r="M30" s="39"/>
      <c r="N30" s="16" t="s">
        <v>153</v>
      </c>
      <c r="O30" s="30"/>
      <c r="P30" s="30"/>
      <c r="Q30" s="30"/>
      <c r="R30" s="30"/>
      <c r="S30" s="30"/>
      <c r="T30" s="30"/>
      <c r="U30" s="34">
        <f t="shared" si="1"/>
        <v>0</v>
      </c>
      <c r="V30" s="86"/>
      <c r="W30" s="20"/>
      <c r="X30" s="39"/>
      <c r="Y30" s="16" t="s">
        <v>153</v>
      </c>
      <c r="Z30" s="58">
        <f>SUM(D30+O30)</f>
        <v>0</v>
      </c>
      <c r="AA30" s="58">
        <f t="shared" si="23"/>
        <v>0</v>
      </c>
      <c r="AB30" s="58">
        <f t="shared" si="23"/>
        <v>0</v>
      </c>
      <c r="AC30" s="58">
        <f t="shared" si="23"/>
        <v>0</v>
      </c>
      <c r="AD30" s="58">
        <f t="shared" si="23"/>
        <v>0</v>
      </c>
      <c r="AE30" s="59">
        <f t="shared" si="23"/>
        <v>0</v>
      </c>
      <c r="AF30" s="60">
        <f t="shared" si="7"/>
        <v>0</v>
      </c>
      <c r="AG30" s="87"/>
      <c r="AH30" s="20"/>
      <c r="AI30" s="20"/>
    </row>
    <row r="31" spans="2:35" x14ac:dyDescent="0.25">
      <c r="B31" s="41"/>
      <c r="C31" s="16" t="s">
        <v>8</v>
      </c>
      <c r="D31" s="16">
        <f t="shared" ref="D31:I31" si="24">SUM(D29:D30)</f>
        <v>0</v>
      </c>
      <c r="E31" s="16">
        <f t="shared" si="24"/>
        <v>0</v>
      </c>
      <c r="F31" s="16">
        <f t="shared" si="24"/>
        <v>1000000</v>
      </c>
      <c r="G31" s="16">
        <f t="shared" si="24"/>
        <v>0</v>
      </c>
      <c r="H31" s="16">
        <f t="shared" si="24"/>
        <v>0</v>
      </c>
      <c r="I31" s="16">
        <f t="shared" si="24"/>
        <v>0</v>
      </c>
      <c r="J31" s="34">
        <f t="shared" si="0"/>
        <v>1000000</v>
      </c>
      <c r="K31" s="86"/>
      <c r="L31" s="20"/>
      <c r="M31" s="41"/>
      <c r="N31" s="16" t="s">
        <v>8</v>
      </c>
      <c r="O31" s="16">
        <f t="shared" ref="O31:T31" si="25">SUM(O29:O30)</f>
        <v>0</v>
      </c>
      <c r="P31" s="16">
        <f t="shared" si="25"/>
        <v>0</v>
      </c>
      <c r="Q31" s="16">
        <f t="shared" si="25"/>
        <v>-500000</v>
      </c>
      <c r="R31" s="16">
        <f t="shared" si="25"/>
        <v>500000</v>
      </c>
      <c r="S31" s="16">
        <f t="shared" si="25"/>
        <v>0</v>
      </c>
      <c r="T31" s="16">
        <f t="shared" si="25"/>
        <v>0</v>
      </c>
      <c r="U31" s="34">
        <f t="shared" si="1"/>
        <v>0</v>
      </c>
      <c r="V31" s="86"/>
      <c r="W31" s="20"/>
      <c r="X31" s="41"/>
      <c r="Y31" s="16" t="s">
        <v>8</v>
      </c>
      <c r="Z31" s="58">
        <f>SUM(Z29:Z30)</f>
        <v>0</v>
      </c>
      <c r="AA31" s="58">
        <f t="shared" ref="AA31:AE31" si="26">SUM(AA29:AA30)</f>
        <v>0</v>
      </c>
      <c r="AB31" s="58">
        <f t="shared" si="26"/>
        <v>500000</v>
      </c>
      <c r="AC31" s="58">
        <f t="shared" si="26"/>
        <v>500000</v>
      </c>
      <c r="AD31" s="58">
        <f t="shared" si="26"/>
        <v>0</v>
      </c>
      <c r="AE31" s="59">
        <f t="shared" si="26"/>
        <v>0</v>
      </c>
      <c r="AF31" s="60">
        <f t="shared" si="7"/>
        <v>1000000</v>
      </c>
      <c r="AG31" s="87"/>
      <c r="AH31" s="20"/>
      <c r="AI31" s="20"/>
    </row>
    <row r="32" spans="2:35" x14ac:dyDescent="0.25">
      <c r="B32" s="36" t="s">
        <v>342</v>
      </c>
      <c r="C32" s="38" t="s">
        <v>152</v>
      </c>
      <c r="D32" s="31"/>
      <c r="E32" s="31"/>
      <c r="F32" s="31">
        <v>250000</v>
      </c>
      <c r="G32" s="31">
        <v>300000</v>
      </c>
      <c r="H32" s="31">
        <v>70000</v>
      </c>
      <c r="I32" s="31"/>
      <c r="J32" s="32">
        <f t="shared" si="0"/>
        <v>620000</v>
      </c>
      <c r="K32" s="84"/>
      <c r="L32" s="20"/>
      <c r="M32" s="36" t="str">
        <f>B32</f>
        <v>City Centre Cycle Lanes</v>
      </c>
      <c r="N32" s="38" t="s">
        <v>152</v>
      </c>
      <c r="O32" s="31"/>
      <c r="P32" s="31"/>
      <c r="Q32" s="31">
        <v>-50000</v>
      </c>
      <c r="R32" s="31">
        <v>-20000</v>
      </c>
      <c r="S32" s="31">
        <v>20000</v>
      </c>
      <c r="T32" s="31"/>
      <c r="U32" s="32">
        <f t="shared" si="1"/>
        <v>-50000</v>
      </c>
      <c r="V32" s="84"/>
      <c r="W32" s="20"/>
      <c r="X32" s="36" t="str">
        <f>M32</f>
        <v>City Centre Cycle Lanes</v>
      </c>
      <c r="Y32" s="38" t="s">
        <v>152</v>
      </c>
      <c r="Z32" s="55">
        <f>SUM(D32+O32)</f>
        <v>0</v>
      </c>
      <c r="AA32" s="55">
        <f t="shared" ref="AA32:AE33" si="27">SUM(E32+P32)</f>
        <v>0</v>
      </c>
      <c r="AB32" s="55">
        <f t="shared" si="27"/>
        <v>200000</v>
      </c>
      <c r="AC32" s="55">
        <f t="shared" si="27"/>
        <v>280000</v>
      </c>
      <c r="AD32" s="55">
        <f t="shared" si="27"/>
        <v>90000</v>
      </c>
      <c r="AE32" s="56">
        <f t="shared" si="27"/>
        <v>0</v>
      </c>
      <c r="AF32" s="57">
        <f t="shared" si="7"/>
        <v>570000</v>
      </c>
      <c r="AG32" s="85"/>
      <c r="AH32" s="20"/>
      <c r="AI32" s="20"/>
    </row>
    <row r="33" spans="2:35" x14ac:dyDescent="0.25">
      <c r="B33" s="39"/>
      <c r="C33" s="16" t="s">
        <v>153</v>
      </c>
      <c r="D33" s="30"/>
      <c r="E33" s="30"/>
      <c r="F33" s="30"/>
      <c r="G33" s="30"/>
      <c r="H33" s="30"/>
      <c r="I33" s="30"/>
      <c r="J33" s="34">
        <f t="shared" si="0"/>
        <v>0</v>
      </c>
      <c r="K33" s="86"/>
      <c r="L33" s="20"/>
      <c r="M33" s="39"/>
      <c r="N33" s="16" t="s">
        <v>153</v>
      </c>
      <c r="O33" s="30"/>
      <c r="P33" s="30"/>
      <c r="Q33" s="30"/>
      <c r="R33" s="30"/>
      <c r="S33" s="30"/>
      <c r="T33" s="30"/>
      <c r="U33" s="34">
        <f t="shared" si="1"/>
        <v>0</v>
      </c>
      <c r="V33" s="86"/>
      <c r="W33" s="20"/>
      <c r="X33" s="39"/>
      <c r="Y33" s="16" t="s">
        <v>153</v>
      </c>
      <c r="Z33" s="58">
        <f>SUM(D33+O33)</f>
        <v>0</v>
      </c>
      <c r="AA33" s="58">
        <f t="shared" si="27"/>
        <v>0</v>
      </c>
      <c r="AB33" s="58">
        <f t="shared" si="27"/>
        <v>0</v>
      </c>
      <c r="AC33" s="58">
        <f t="shared" si="27"/>
        <v>0</v>
      </c>
      <c r="AD33" s="58">
        <f t="shared" si="27"/>
        <v>0</v>
      </c>
      <c r="AE33" s="59">
        <f t="shared" si="27"/>
        <v>0</v>
      </c>
      <c r="AF33" s="60">
        <f t="shared" si="7"/>
        <v>0</v>
      </c>
      <c r="AG33" s="87"/>
      <c r="AH33" s="20"/>
      <c r="AI33" s="20"/>
    </row>
    <row r="34" spans="2:35" x14ac:dyDescent="0.25">
      <c r="B34" s="41"/>
      <c r="C34" s="16" t="s">
        <v>8</v>
      </c>
      <c r="D34" s="16">
        <f t="shared" ref="D34:I34" si="28">SUM(D32:D33)</f>
        <v>0</v>
      </c>
      <c r="E34" s="16">
        <f t="shared" si="28"/>
        <v>0</v>
      </c>
      <c r="F34" s="16">
        <f t="shared" si="28"/>
        <v>250000</v>
      </c>
      <c r="G34" s="16">
        <f t="shared" si="28"/>
        <v>300000</v>
      </c>
      <c r="H34" s="16">
        <f t="shared" si="28"/>
        <v>70000</v>
      </c>
      <c r="I34" s="16">
        <f t="shared" si="28"/>
        <v>0</v>
      </c>
      <c r="J34" s="34">
        <f t="shared" si="0"/>
        <v>620000</v>
      </c>
      <c r="K34" s="86"/>
      <c r="L34" s="20"/>
      <c r="M34" s="41"/>
      <c r="N34" s="16" t="s">
        <v>8</v>
      </c>
      <c r="O34" s="16">
        <f t="shared" ref="O34:T34" si="29">SUM(O32:O33)</f>
        <v>0</v>
      </c>
      <c r="P34" s="16">
        <f t="shared" si="29"/>
        <v>0</v>
      </c>
      <c r="Q34" s="16">
        <f t="shared" si="29"/>
        <v>-50000</v>
      </c>
      <c r="R34" s="16">
        <f t="shared" si="29"/>
        <v>-20000</v>
      </c>
      <c r="S34" s="16">
        <f t="shared" si="29"/>
        <v>20000</v>
      </c>
      <c r="T34" s="16">
        <f t="shared" si="29"/>
        <v>0</v>
      </c>
      <c r="U34" s="34">
        <f t="shared" si="1"/>
        <v>-50000</v>
      </c>
      <c r="V34" s="86"/>
      <c r="W34" s="20"/>
      <c r="X34" s="41"/>
      <c r="Y34" s="16" t="s">
        <v>8</v>
      </c>
      <c r="Z34" s="58">
        <f>SUM(Z32:Z33)</f>
        <v>0</v>
      </c>
      <c r="AA34" s="58">
        <f t="shared" ref="AA34:AE34" si="30">SUM(AA32:AA33)</f>
        <v>0</v>
      </c>
      <c r="AB34" s="58">
        <f t="shared" si="30"/>
        <v>200000</v>
      </c>
      <c r="AC34" s="58">
        <f t="shared" si="30"/>
        <v>280000</v>
      </c>
      <c r="AD34" s="58">
        <f t="shared" si="30"/>
        <v>90000</v>
      </c>
      <c r="AE34" s="59">
        <f t="shared" si="30"/>
        <v>0</v>
      </c>
      <c r="AF34" s="60">
        <f t="shared" si="7"/>
        <v>570000</v>
      </c>
      <c r="AG34" s="87"/>
      <c r="AH34" s="20"/>
      <c r="AI34" s="20"/>
    </row>
    <row r="35" spans="2:35" x14ac:dyDescent="0.25">
      <c r="B35" s="36" t="s">
        <v>343</v>
      </c>
      <c r="C35" s="38" t="s">
        <v>152</v>
      </c>
      <c r="D35" s="31"/>
      <c r="E35" s="31">
        <v>357000</v>
      </c>
      <c r="F35" s="31">
        <v>243000</v>
      </c>
      <c r="G35" s="31"/>
      <c r="H35" s="31"/>
      <c r="I35" s="31"/>
      <c r="J35" s="32">
        <f t="shared" si="0"/>
        <v>600000</v>
      </c>
      <c r="K35" s="84"/>
      <c r="L35" s="20"/>
      <c r="M35" s="36" t="str">
        <f>B35</f>
        <v>Walking Routes</v>
      </c>
      <c r="N35" s="38" t="s">
        <v>152</v>
      </c>
      <c r="O35" s="31"/>
      <c r="P35" s="31">
        <v>-20000</v>
      </c>
      <c r="Q35" s="31">
        <v>10000</v>
      </c>
      <c r="R35" s="31">
        <v>10000</v>
      </c>
      <c r="S35" s="31">
        <v>10000</v>
      </c>
      <c r="T35" s="31"/>
      <c r="U35" s="32">
        <f t="shared" si="1"/>
        <v>10000</v>
      </c>
      <c r="V35" s="84"/>
      <c r="W35" s="20"/>
      <c r="X35" s="36" t="str">
        <f>M35</f>
        <v>Walking Routes</v>
      </c>
      <c r="Y35" s="38" t="s">
        <v>152</v>
      </c>
      <c r="Z35" s="55">
        <f>SUM(D35+O35)</f>
        <v>0</v>
      </c>
      <c r="AA35" s="55">
        <f t="shared" ref="AA35:AE36" si="31">SUM(E35+P35)</f>
        <v>337000</v>
      </c>
      <c r="AB35" s="55">
        <f t="shared" si="31"/>
        <v>253000</v>
      </c>
      <c r="AC35" s="55">
        <f t="shared" si="31"/>
        <v>10000</v>
      </c>
      <c r="AD35" s="55">
        <f t="shared" si="31"/>
        <v>10000</v>
      </c>
      <c r="AE35" s="56">
        <f t="shared" si="31"/>
        <v>0</v>
      </c>
      <c r="AF35" s="57">
        <f t="shared" si="7"/>
        <v>610000</v>
      </c>
      <c r="AG35" s="85"/>
      <c r="AH35" s="20"/>
      <c r="AI35" s="20"/>
    </row>
    <row r="36" spans="2:35" x14ac:dyDescent="0.25">
      <c r="B36" s="39"/>
      <c r="C36" s="16" t="s">
        <v>153</v>
      </c>
      <c r="D36" s="30"/>
      <c r="E36" s="30"/>
      <c r="F36" s="30"/>
      <c r="G36" s="30"/>
      <c r="H36" s="30"/>
      <c r="I36" s="30"/>
      <c r="J36" s="34">
        <f t="shared" si="0"/>
        <v>0</v>
      </c>
      <c r="K36" s="86"/>
      <c r="L36" s="20"/>
      <c r="M36" s="39"/>
      <c r="N36" s="16" t="s">
        <v>153</v>
      </c>
      <c r="O36" s="30"/>
      <c r="P36" s="30"/>
      <c r="Q36" s="30"/>
      <c r="R36" s="30"/>
      <c r="S36" s="30"/>
      <c r="T36" s="30"/>
      <c r="U36" s="34">
        <f t="shared" si="1"/>
        <v>0</v>
      </c>
      <c r="V36" s="86"/>
      <c r="W36" s="20"/>
      <c r="X36" s="39"/>
      <c r="Y36" s="16" t="s">
        <v>153</v>
      </c>
      <c r="Z36" s="58">
        <f>SUM(D36+O36)</f>
        <v>0</v>
      </c>
      <c r="AA36" s="58">
        <f t="shared" si="31"/>
        <v>0</v>
      </c>
      <c r="AB36" s="58">
        <f t="shared" si="31"/>
        <v>0</v>
      </c>
      <c r="AC36" s="58">
        <f t="shared" si="31"/>
        <v>0</v>
      </c>
      <c r="AD36" s="58">
        <f t="shared" si="31"/>
        <v>0</v>
      </c>
      <c r="AE36" s="59">
        <f t="shared" si="31"/>
        <v>0</v>
      </c>
      <c r="AF36" s="60">
        <f t="shared" si="7"/>
        <v>0</v>
      </c>
      <c r="AG36" s="87"/>
      <c r="AH36" s="20"/>
      <c r="AI36" s="20"/>
    </row>
    <row r="37" spans="2:35" x14ac:dyDescent="0.25">
      <c r="B37" s="41"/>
      <c r="C37" s="16" t="s">
        <v>8</v>
      </c>
      <c r="D37" s="16">
        <f t="shared" ref="D37:I37" si="32">SUM(D35:D36)</f>
        <v>0</v>
      </c>
      <c r="E37" s="16">
        <f t="shared" si="32"/>
        <v>357000</v>
      </c>
      <c r="F37" s="16">
        <f t="shared" si="32"/>
        <v>243000</v>
      </c>
      <c r="G37" s="16">
        <f t="shared" si="32"/>
        <v>0</v>
      </c>
      <c r="H37" s="16">
        <f t="shared" si="32"/>
        <v>0</v>
      </c>
      <c r="I37" s="16">
        <f t="shared" si="32"/>
        <v>0</v>
      </c>
      <c r="J37" s="34">
        <f t="shared" si="0"/>
        <v>600000</v>
      </c>
      <c r="K37" s="86"/>
      <c r="L37" s="20"/>
      <c r="M37" s="41"/>
      <c r="N37" s="16" t="s">
        <v>8</v>
      </c>
      <c r="O37" s="16">
        <f t="shared" ref="O37:T37" si="33">SUM(O35:O36)</f>
        <v>0</v>
      </c>
      <c r="P37" s="16">
        <f t="shared" si="33"/>
        <v>-20000</v>
      </c>
      <c r="Q37" s="16">
        <f t="shared" si="33"/>
        <v>10000</v>
      </c>
      <c r="R37" s="16">
        <f t="shared" si="33"/>
        <v>10000</v>
      </c>
      <c r="S37" s="16">
        <f t="shared" si="33"/>
        <v>10000</v>
      </c>
      <c r="T37" s="16">
        <f t="shared" si="33"/>
        <v>0</v>
      </c>
      <c r="U37" s="34">
        <f t="shared" si="1"/>
        <v>10000</v>
      </c>
      <c r="V37" s="86"/>
      <c r="W37" s="20"/>
      <c r="X37" s="41"/>
      <c r="Y37" s="16" t="s">
        <v>8</v>
      </c>
      <c r="Z37" s="58">
        <f>SUM(Z35:Z36)</f>
        <v>0</v>
      </c>
      <c r="AA37" s="58">
        <f t="shared" ref="AA37:AE37" si="34">SUM(AA35:AA36)</f>
        <v>337000</v>
      </c>
      <c r="AB37" s="58">
        <f t="shared" si="34"/>
        <v>253000</v>
      </c>
      <c r="AC37" s="58">
        <f t="shared" si="34"/>
        <v>10000</v>
      </c>
      <c r="AD37" s="58">
        <f t="shared" si="34"/>
        <v>10000</v>
      </c>
      <c r="AE37" s="59">
        <f t="shared" si="34"/>
        <v>0</v>
      </c>
      <c r="AF37" s="60">
        <f t="shared" si="7"/>
        <v>610000</v>
      </c>
      <c r="AG37" s="87"/>
      <c r="AH37" s="20"/>
      <c r="AI37" s="20"/>
    </row>
    <row r="38" spans="2:35" x14ac:dyDescent="0.25">
      <c r="B38" s="36" t="s">
        <v>344</v>
      </c>
      <c r="C38" s="38" t="s">
        <v>152</v>
      </c>
      <c r="D38" s="31"/>
      <c r="E38" s="31">
        <v>250000</v>
      </c>
      <c r="F38" s="31">
        <v>1050000</v>
      </c>
      <c r="G38" s="31">
        <v>3500000</v>
      </c>
      <c r="H38" s="31"/>
      <c r="I38" s="31"/>
      <c r="J38" s="32">
        <f t="shared" si="0"/>
        <v>4800000</v>
      </c>
      <c r="K38" s="88"/>
      <c r="L38" s="20"/>
      <c r="M38" s="36" t="str">
        <f>B38</f>
        <v>Early Learning Education Centre</v>
      </c>
      <c r="N38" s="38" t="s">
        <v>152</v>
      </c>
      <c r="O38" s="31"/>
      <c r="P38" s="31">
        <v>-50000</v>
      </c>
      <c r="Q38" s="31"/>
      <c r="R38" s="31"/>
      <c r="S38" s="31"/>
      <c r="T38" s="31"/>
      <c r="U38" s="32">
        <f t="shared" si="1"/>
        <v>-50000</v>
      </c>
      <c r="V38" s="88"/>
      <c r="W38" s="20"/>
      <c r="X38" s="36" t="str">
        <f>M38</f>
        <v>Early Learning Education Centre</v>
      </c>
      <c r="Y38" s="38" t="s">
        <v>152</v>
      </c>
      <c r="Z38" s="55">
        <f>SUM(D38+O38)</f>
        <v>0</v>
      </c>
      <c r="AA38" s="55">
        <f t="shared" ref="AA38:AE39" si="35">SUM(E38+P38)</f>
        <v>200000</v>
      </c>
      <c r="AB38" s="55">
        <f t="shared" si="35"/>
        <v>1050000</v>
      </c>
      <c r="AC38" s="55">
        <f t="shared" si="35"/>
        <v>3500000</v>
      </c>
      <c r="AD38" s="55">
        <f t="shared" si="35"/>
        <v>0</v>
      </c>
      <c r="AE38" s="56">
        <f t="shared" si="35"/>
        <v>0</v>
      </c>
      <c r="AF38" s="57">
        <f t="shared" si="7"/>
        <v>4750000</v>
      </c>
      <c r="AG38" s="57"/>
      <c r="AH38" s="20"/>
      <c r="AI38" s="20"/>
    </row>
    <row r="39" spans="2:35" x14ac:dyDescent="0.25">
      <c r="B39" s="39"/>
      <c r="C39" s="16" t="s">
        <v>153</v>
      </c>
      <c r="D39" s="30"/>
      <c r="E39" s="30"/>
      <c r="F39" s="30"/>
      <c r="G39" s="30"/>
      <c r="H39" s="30"/>
      <c r="I39" s="30"/>
      <c r="J39" s="34">
        <f t="shared" si="0"/>
        <v>0</v>
      </c>
      <c r="K39" s="89"/>
      <c r="L39" s="20"/>
      <c r="M39" s="39"/>
      <c r="N39" s="16" t="s">
        <v>153</v>
      </c>
      <c r="O39" s="30"/>
      <c r="P39" s="30"/>
      <c r="Q39" s="30"/>
      <c r="R39" s="30"/>
      <c r="S39" s="30"/>
      <c r="T39" s="30"/>
      <c r="U39" s="34">
        <f t="shared" si="1"/>
        <v>0</v>
      </c>
      <c r="V39" s="89"/>
      <c r="W39" s="20"/>
      <c r="X39" s="39"/>
      <c r="Y39" s="16" t="s">
        <v>153</v>
      </c>
      <c r="Z39" s="58">
        <f>SUM(D39+O39)</f>
        <v>0</v>
      </c>
      <c r="AA39" s="58">
        <f t="shared" si="35"/>
        <v>0</v>
      </c>
      <c r="AB39" s="58">
        <f t="shared" si="35"/>
        <v>0</v>
      </c>
      <c r="AC39" s="58">
        <f t="shared" si="35"/>
        <v>0</v>
      </c>
      <c r="AD39" s="58">
        <f t="shared" si="35"/>
        <v>0</v>
      </c>
      <c r="AE39" s="59">
        <f t="shared" si="35"/>
        <v>0</v>
      </c>
      <c r="AF39" s="60">
        <f t="shared" si="7"/>
        <v>0</v>
      </c>
      <c r="AG39" s="60"/>
      <c r="AH39" s="20"/>
      <c r="AI39" s="20"/>
    </row>
    <row r="40" spans="2:35" x14ac:dyDescent="0.25">
      <c r="B40" s="41"/>
      <c r="C40" s="16" t="s">
        <v>8</v>
      </c>
      <c r="D40" s="16">
        <f t="shared" ref="D40:I40" si="36">SUM(D38:D39)</f>
        <v>0</v>
      </c>
      <c r="E40" s="16">
        <f t="shared" si="36"/>
        <v>250000</v>
      </c>
      <c r="F40" s="16">
        <f t="shared" si="36"/>
        <v>1050000</v>
      </c>
      <c r="G40" s="16">
        <f t="shared" si="36"/>
        <v>3500000</v>
      </c>
      <c r="H40" s="16">
        <f t="shared" si="36"/>
        <v>0</v>
      </c>
      <c r="I40" s="16">
        <f t="shared" si="36"/>
        <v>0</v>
      </c>
      <c r="J40" s="34">
        <f t="shared" si="0"/>
        <v>4800000</v>
      </c>
      <c r="K40" s="89"/>
      <c r="L40" s="20"/>
      <c r="M40" s="41"/>
      <c r="N40" s="16" t="s">
        <v>8</v>
      </c>
      <c r="O40" s="16">
        <f t="shared" ref="O40:T40" si="37">SUM(O38:O39)</f>
        <v>0</v>
      </c>
      <c r="P40" s="16">
        <f t="shared" si="37"/>
        <v>-50000</v>
      </c>
      <c r="Q40" s="16">
        <f t="shared" si="37"/>
        <v>0</v>
      </c>
      <c r="R40" s="16">
        <f t="shared" si="37"/>
        <v>0</v>
      </c>
      <c r="S40" s="16">
        <f t="shared" si="37"/>
        <v>0</v>
      </c>
      <c r="T40" s="16">
        <f t="shared" si="37"/>
        <v>0</v>
      </c>
      <c r="U40" s="34">
        <f t="shared" si="1"/>
        <v>-50000</v>
      </c>
      <c r="V40" s="89"/>
      <c r="W40" s="20"/>
      <c r="X40" s="41"/>
      <c r="Y40" s="16" t="s">
        <v>8</v>
      </c>
      <c r="Z40" s="58">
        <f>SUM(Z38:Z39)</f>
        <v>0</v>
      </c>
      <c r="AA40" s="58">
        <f t="shared" ref="AA40:AE40" si="38">SUM(AA38:AA39)</f>
        <v>200000</v>
      </c>
      <c r="AB40" s="58">
        <f t="shared" si="38"/>
        <v>1050000</v>
      </c>
      <c r="AC40" s="58">
        <f t="shared" si="38"/>
        <v>3500000</v>
      </c>
      <c r="AD40" s="58">
        <f t="shared" si="38"/>
        <v>0</v>
      </c>
      <c r="AE40" s="59">
        <f t="shared" si="38"/>
        <v>0</v>
      </c>
      <c r="AF40" s="60">
        <f t="shared" si="7"/>
        <v>4750000</v>
      </c>
      <c r="AG40" s="60"/>
      <c r="AH40" s="20"/>
      <c r="AI40" s="20"/>
    </row>
    <row r="41" spans="2:35" x14ac:dyDescent="0.25">
      <c r="B41" s="36" t="s">
        <v>345</v>
      </c>
      <c r="C41" s="38" t="s">
        <v>152</v>
      </c>
      <c r="D41" s="31"/>
      <c r="E41" s="31">
        <v>2500000</v>
      </c>
      <c r="F41" s="31">
        <v>1350000</v>
      </c>
      <c r="G41" s="31"/>
      <c r="H41" s="31"/>
      <c r="I41" s="31"/>
      <c r="J41" s="38">
        <f t="shared" si="0"/>
        <v>3850000</v>
      </c>
      <c r="K41" s="33"/>
      <c r="L41" s="20"/>
      <c r="M41" s="36" t="str">
        <f>B41</f>
        <v>Children's Library</v>
      </c>
      <c r="N41" s="38" t="s">
        <v>152</v>
      </c>
      <c r="O41" s="31"/>
      <c r="P41" s="31">
        <v>500000</v>
      </c>
      <c r="Q41" s="31"/>
      <c r="R41" s="31"/>
      <c r="S41" s="31"/>
      <c r="T41" s="31"/>
      <c r="U41" s="32">
        <f t="shared" si="1"/>
        <v>500000</v>
      </c>
      <c r="V41" s="88"/>
      <c r="W41" s="20"/>
      <c r="X41" s="36" t="str">
        <f>M41</f>
        <v>Children's Library</v>
      </c>
      <c r="Y41" s="38" t="s">
        <v>152</v>
      </c>
      <c r="Z41" s="55">
        <f>SUM(D41+O41)</f>
        <v>0</v>
      </c>
      <c r="AA41" s="55">
        <f t="shared" ref="AA41:AE42" si="39">SUM(E41+P41)</f>
        <v>3000000</v>
      </c>
      <c r="AB41" s="55">
        <f t="shared" si="39"/>
        <v>1350000</v>
      </c>
      <c r="AC41" s="55">
        <f t="shared" si="39"/>
        <v>0</v>
      </c>
      <c r="AD41" s="55">
        <f t="shared" si="39"/>
        <v>0</v>
      </c>
      <c r="AE41" s="56">
        <f t="shared" si="39"/>
        <v>0</v>
      </c>
      <c r="AF41" s="57">
        <f t="shared" si="7"/>
        <v>4350000</v>
      </c>
      <c r="AG41" s="57"/>
      <c r="AH41" s="20"/>
      <c r="AI41" s="20"/>
    </row>
    <row r="42" spans="2:35" x14ac:dyDescent="0.25">
      <c r="B42" s="39"/>
      <c r="C42" s="16" t="s">
        <v>153</v>
      </c>
      <c r="D42" s="30"/>
      <c r="E42" s="30">
        <v>500000</v>
      </c>
      <c r="F42" s="30"/>
      <c r="G42" s="30">
        <v>650000</v>
      </c>
      <c r="H42" s="30"/>
      <c r="I42" s="30"/>
      <c r="J42" s="16">
        <f t="shared" si="0"/>
        <v>1150000</v>
      </c>
      <c r="K42" s="35"/>
      <c r="L42" s="20"/>
      <c r="M42" s="39"/>
      <c r="N42" s="16" t="s">
        <v>153</v>
      </c>
      <c r="O42" s="30"/>
      <c r="P42" s="30"/>
      <c r="Q42" s="30"/>
      <c r="R42" s="30"/>
      <c r="S42" s="30"/>
      <c r="T42" s="30"/>
      <c r="U42" s="34">
        <f t="shared" si="1"/>
        <v>0</v>
      </c>
      <c r="V42" s="89"/>
      <c r="W42" s="20"/>
      <c r="X42" s="39"/>
      <c r="Y42" s="16" t="s">
        <v>153</v>
      </c>
      <c r="Z42" s="58">
        <f>SUM(D42+O42)</f>
        <v>0</v>
      </c>
      <c r="AA42" s="58">
        <f t="shared" si="39"/>
        <v>500000</v>
      </c>
      <c r="AB42" s="58">
        <f t="shared" si="39"/>
        <v>0</v>
      </c>
      <c r="AC42" s="58">
        <f t="shared" si="39"/>
        <v>650000</v>
      </c>
      <c r="AD42" s="58">
        <f t="shared" si="39"/>
        <v>0</v>
      </c>
      <c r="AE42" s="59">
        <f t="shared" si="39"/>
        <v>0</v>
      </c>
      <c r="AF42" s="60">
        <f t="shared" si="7"/>
        <v>1150000</v>
      </c>
      <c r="AG42" s="60"/>
      <c r="AH42" s="20"/>
      <c r="AI42" s="20"/>
    </row>
    <row r="43" spans="2:35" x14ac:dyDescent="0.25">
      <c r="B43" s="41"/>
      <c r="C43" s="16" t="s">
        <v>8</v>
      </c>
      <c r="D43" s="16">
        <f t="shared" ref="D43:I43" si="40">SUM(D41:D42)</f>
        <v>0</v>
      </c>
      <c r="E43" s="16">
        <f t="shared" si="40"/>
        <v>3000000</v>
      </c>
      <c r="F43" s="16">
        <f t="shared" si="40"/>
        <v>1350000</v>
      </c>
      <c r="G43" s="16">
        <f t="shared" si="40"/>
        <v>650000</v>
      </c>
      <c r="H43" s="16">
        <f t="shared" si="40"/>
        <v>0</v>
      </c>
      <c r="I43" s="16">
        <f t="shared" si="40"/>
        <v>0</v>
      </c>
      <c r="J43" s="16">
        <f t="shared" si="0"/>
        <v>5000000</v>
      </c>
      <c r="K43" s="90"/>
      <c r="L43" s="20"/>
      <c r="M43" s="41"/>
      <c r="N43" s="16" t="s">
        <v>8</v>
      </c>
      <c r="O43" s="16">
        <f t="shared" ref="O43:T43" si="41">SUM(O41:O42)</f>
        <v>0</v>
      </c>
      <c r="P43" s="16">
        <f t="shared" si="41"/>
        <v>500000</v>
      </c>
      <c r="Q43" s="16">
        <f t="shared" si="41"/>
        <v>0</v>
      </c>
      <c r="R43" s="16">
        <f t="shared" si="41"/>
        <v>0</v>
      </c>
      <c r="S43" s="16">
        <f t="shared" si="41"/>
        <v>0</v>
      </c>
      <c r="T43" s="16">
        <f t="shared" si="41"/>
        <v>0</v>
      </c>
      <c r="U43" s="34">
        <f t="shared" si="1"/>
        <v>500000</v>
      </c>
      <c r="V43" s="89"/>
      <c r="W43" s="20"/>
      <c r="X43" s="41"/>
      <c r="Y43" s="16" t="s">
        <v>8</v>
      </c>
      <c r="Z43" s="58">
        <f>SUM(Z41:Z42)</f>
        <v>0</v>
      </c>
      <c r="AA43" s="58">
        <f t="shared" ref="AA43:AE43" si="42">SUM(AA41:AA42)</f>
        <v>3500000</v>
      </c>
      <c r="AB43" s="58">
        <f t="shared" si="42"/>
        <v>1350000</v>
      </c>
      <c r="AC43" s="58">
        <f t="shared" si="42"/>
        <v>650000</v>
      </c>
      <c r="AD43" s="58">
        <f t="shared" si="42"/>
        <v>0</v>
      </c>
      <c r="AE43" s="59">
        <f t="shared" si="42"/>
        <v>0</v>
      </c>
      <c r="AF43" s="60">
        <f t="shared" si="7"/>
        <v>5500000</v>
      </c>
      <c r="AG43" s="91"/>
      <c r="AH43" s="20"/>
      <c r="AI43" s="20"/>
    </row>
    <row r="44" spans="2:35" x14ac:dyDescent="0.25">
      <c r="B44" s="36" t="s">
        <v>346</v>
      </c>
      <c r="C44" s="38" t="s">
        <v>152</v>
      </c>
      <c r="D44" s="31"/>
      <c r="E44" s="31"/>
      <c r="F44" s="31"/>
      <c r="G44" s="31"/>
      <c r="H44" s="31"/>
      <c r="I44" s="31"/>
      <c r="J44" s="32">
        <f t="shared" si="0"/>
        <v>0</v>
      </c>
      <c r="K44" s="33"/>
      <c r="L44" s="20"/>
      <c r="M44" s="36" t="str">
        <f>B44</f>
        <v>Project 11</v>
      </c>
      <c r="N44" s="38" t="s">
        <v>152</v>
      </c>
      <c r="O44" s="31"/>
      <c r="P44" s="31"/>
      <c r="Q44" s="31"/>
      <c r="R44" s="31"/>
      <c r="S44" s="31"/>
      <c r="T44" s="31"/>
      <c r="U44" s="32">
        <f t="shared" si="1"/>
        <v>0</v>
      </c>
      <c r="V44" s="88"/>
      <c r="W44" s="20"/>
      <c r="X44" s="36" t="str">
        <f>M44</f>
        <v>Project 11</v>
      </c>
      <c r="Y44" s="38" t="s">
        <v>152</v>
      </c>
      <c r="Z44" s="55">
        <f>SUM(D44+O44)</f>
        <v>0</v>
      </c>
      <c r="AA44" s="55">
        <f t="shared" ref="AA44:AE45" si="43">SUM(E44+P44)</f>
        <v>0</v>
      </c>
      <c r="AB44" s="55">
        <f t="shared" si="43"/>
        <v>0</v>
      </c>
      <c r="AC44" s="55">
        <f t="shared" si="43"/>
        <v>0</v>
      </c>
      <c r="AD44" s="55">
        <f t="shared" si="43"/>
        <v>0</v>
      </c>
      <c r="AE44" s="56">
        <f t="shared" si="43"/>
        <v>0</v>
      </c>
      <c r="AF44" s="57">
        <f t="shared" si="7"/>
        <v>0</v>
      </c>
      <c r="AG44" s="60"/>
      <c r="AH44" s="20"/>
      <c r="AI44" s="20"/>
    </row>
    <row r="45" spans="2:35" x14ac:dyDescent="0.25">
      <c r="B45" s="39"/>
      <c r="C45" s="16" t="s">
        <v>153</v>
      </c>
      <c r="D45" s="30"/>
      <c r="E45" s="30"/>
      <c r="F45" s="30"/>
      <c r="G45" s="30"/>
      <c r="H45" s="30"/>
      <c r="I45" s="30"/>
      <c r="J45" s="34">
        <f t="shared" si="0"/>
        <v>0</v>
      </c>
      <c r="K45" s="35"/>
      <c r="L45" s="20"/>
      <c r="M45" s="39"/>
      <c r="N45" s="16" t="s">
        <v>153</v>
      </c>
      <c r="O45" s="30"/>
      <c r="P45" s="30"/>
      <c r="Q45" s="30"/>
      <c r="R45" s="30"/>
      <c r="S45" s="30"/>
      <c r="T45" s="30"/>
      <c r="U45" s="34">
        <f t="shared" si="1"/>
        <v>0</v>
      </c>
      <c r="V45" s="89"/>
      <c r="W45" s="20"/>
      <c r="X45" s="39"/>
      <c r="Y45" s="16" t="s">
        <v>153</v>
      </c>
      <c r="Z45" s="58">
        <f>SUM(D45+O45)</f>
        <v>0</v>
      </c>
      <c r="AA45" s="58">
        <f t="shared" si="43"/>
        <v>0</v>
      </c>
      <c r="AB45" s="58">
        <f t="shared" si="43"/>
        <v>0</v>
      </c>
      <c r="AC45" s="58">
        <f t="shared" si="43"/>
        <v>0</v>
      </c>
      <c r="AD45" s="58">
        <f t="shared" si="43"/>
        <v>0</v>
      </c>
      <c r="AE45" s="59">
        <f t="shared" si="43"/>
        <v>0</v>
      </c>
      <c r="AF45" s="60">
        <f t="shared" si="7"/>
        <v>0</v>
      </c>
      <c r="AG45" s="60"/>
      <c r="AH45" s="20"/>
      <c r="AI45" s="20"/>
    </row>
    <row r="46" spans="2:35" x14ac:dyDescent="0.25">
      <c r="B46" s="41"/>
      <c r="C46" s="16" t="s">
        <v>8</v>
      </c>
      <c r="D46" s="16">
        <f>SUM(D44:D45)</f>
        <v>0</v>
      </c>
      <c r="E46" s="16">
        <f t="shared" ref="E46:I46" si="44">SUM(E44:E45)</f>
        <v>0</v>
      </c>
      <c r="F46" s="16">
        <f t="shared" si="44"/>
        <v>0</v>
      </c>
      <c r="G46" s="16">
        <f t="shared" si="44"/>
        <v>0</v>
      </c>
      <c r="H46" s="16">
        <f t="shared" si="44"/>
        <v>0</v>
      </c>
      <c r="I46" s="16">
        <f t="shared" si="44"/>
        <v>0</v>
      </c>
      <c r="J46" s="34">
        <f t="shared" si="0"/>
        <v>0</v>
      </c>
      <c r="K46" s="90"/>
      <c r="L46" s="20"/>
      <c r="M46" s="41"/>
      <c r="N46" s="16" t="s">
        <v>8</v>
      </c>
      <c r="O46" s="16">
        <f t="shared" ref="O46:T46" si="45">SUM(O44:O45)</f>
        <v>0</v>
      </c>
      <c r="P46" s="16">
        <f t="shared" si="45"/>
        <v>0</v>
      </c>
      <c r="Q46" s="16">
        <f t="shared" si="45"/>
        <v>0</v>
      </c>
      <c r="R46" s="16">
        <f t="shared" si="45"/>
        <v>0</v>
      </c>
      <c r="S46" s="16">
        <f t="shared" si="45"/>
        <v>0</v>
      </c>
      <c r="T46" s="16">
        <f t="shared" si="45"/>
        <v>0</v>
      </c>
      <c r="U46" s="34">
        <f t="shared" si="1"/>
        <v>0</v>
      </c>
      <c r="V46" s="89"/>
      <c r="W46" s="20"/>
      <c r="X46" s="41"/>
      <c r="Y46" s="16" t="s">
        <v>8</v>
      </c>
      <c r="Z46" s="58">
        <f>SUM(Z44:Z45)</f>
        <v>0</v>
      </c>
      <c r="AA46" s="58">
        <f t="shared" ref="AA46:AE46" si="46">SUM(AA44:AA45)</f>
        <v>0</v>
      </c>
      <c r="AB46" s="58">
        <f t="shared" si="46"/>
        <v>0</v>
      </c>
      <c r="AC46" s="58">
        <f t="shared" si="46"/>
        <v>0</v>
      </c>
      <c r="AD46" s="58">
        <f t="shared" si="46"/>
        <v>0</v>
      </c>
      <c r="AE46" s="59">
        <f t="shared" si="46"/>
        <v>0</v>
      </c>
      <c r="AF46" s="60">
        <f t="shared" si="7"/>
        <v>0</v>
      </c>
      <c r="AG46" s="91"/>
      <c r="AH46" s="20"/>
      <c r="AI46" s="20"/>
    </row>
    <row r="47" spans="2:35" x14ac:dyDescent="0.25">
      <c r="B47" s="36" t="s">
        <v>347</v>
      </c>
      <c r="C47" s="38" t="s">
        <v>152</v>
      </c>
      <c r="D47" s="31"/>
      <c r="E47" s="31"/>
      <c r="F47" s="31"/>
      <c r="G47" s="31"/>
      <c r="H47" s="31"/>
      <c r="I47" s="31"/>
      <c r="J47" s="32">
        <f t="shared" si="0"/>
        <v>0</v>
      </c>
      <c r="K47" s="33"/>
      <c r="L47" s="20"/>
      <c r="M47" s="36" t="str">
        <f>B47</f>
        <v>Project 12</v>
      </c>
      <c r="N47" s="38" t="s">
        <v>152</v>
      </c>
      <c r="O47" s="31"/>
      <c r="P47" s="31"/>
      <c r="Q47" s="31"/>
      <c r="R47" s="31"/>
      <c r="S47" s="31"/>
      <c r="T47" s="31"/>
      <c r="U47" s="32">
        <f t="shared" si="1"/>
        <v>0</v>
      </c>
      <c r="V47" s="88"/>
      <c r="W47" s="20"/>
      <c r="X47" s="36" t="str">
        <f>M47</f>
        <v>Project 12</v>
      </c>
      <c r="Y47" s="38" t="s">
        <v>152</v>
      </c>
      <c r="Z47" s="55">
        <f>SUM(D47+O47)</f>
        <v>0</v>
      </c>
      <c r="AA47" s="55">
        <f t="shared" ref="AA47:AE48" si="47">SUM(E47+P47)</f>
        <v>0</v>
      </c>
      <c r="AB47" s="55">
        <f t="shared" si="47"/>
        <v>0</v>
      </c>
      <c r="AC47" s="55">
        <f t="shared" si="47"/>
        <v>0</v>
      </c>
      <c r="AD47" s="55">
        <f t="shared" si="47"/>
        <v>0</v>
      </c>
      <c r="AE47" s="56">
        <f t="shared" si="47"/>
        <v>0</v>
      </c>
      <c r="AF47" s="57">
        <f t="shared" si="7"/>
        <v>0</v>
      </c>
      <c r="AG47" s="60"/>
      <c r="AH47" s="20"/>
      <c r="AI47" s="20"/>
    </row>
    <row r="48" spans="2:35" x14ac:dyDescent="0.25">
      <c r="B48" s="39"/>
      <c r="C48" s="16" t="s">
        <v>153</v>
      </c>
      <c r="D48" s="30"/>
      <c r="E48" s="30"/>
      <c r="F48" s="30"/>
      <c r="G48" s="30"/>
      <c r="H48" s="30"/>
      <c r="I48" s="30"/>
      <c r="J48" s="34">
        <f t="shared" si="0"/>
        <v>0</v>
      </c>
      <c r="K48" s="35"/>
      <c r="L48" s="20"/>
      <c r="M48" s="39"/>
      <c r="N48" s="16" t="s">
        <v>153</v>
      </c>
      <c r="O48" s="30"/>
      <c r="P48" s="30"/>
      <c r="Q48" s="30"/>
      <c r="R48" s="30"/>
      <c r="S48" s="30"/>
      <c r="T48" s="30"/>
      <c r="U48" s="34">
        <f t="shared" si="1"/>
        <v>0</v>
      </c>
      <c r="V48" s="89"/>
      <c r="W48" s="20"/>
      <c r="X48" s="39"/>
      <c r="Y48" s="16" t="s">
        <v>153</v>
      </c>
      <c r="Z48" s="58">
        <f>SUM(D48+O48)</f>
        <v>0</v>
      </c>
      <c r="AA48" s="58">
        <f t="shared" si="47"/>
        <v>0</v>
      </c>
      <c r="AB48" s="58">
        <f t="shared" si="47"/>
        <v>0</v>
      </c>
      <c r="AC48" s="58">
        <f t="shared" si="47"/>
        <v>0</v>
      </c>
      <c r="AD48" s="58">
        <f t="shared" si="47"/>
        <v>0</v>
      </c>
      <c r="AE48" s="59">
        <f t="shared" si="47"/>
        <v>0</v>
      </c>
      <c r="AF48" s="60">
        <f t="shared" si="7"/>
        <v>0</v>
      </c>
      <c r="AG48" s="60"/>
      <c r="AH48" s="20"/>
      <c r="AI48" s="20"/>
    </row>
    <row r="49" spans="2:35" x14ac:dyDescent="0.25">
      <c r="B49" s="41"/>
      <c r="C49" s="16" t="s">
        <v>8</v>
      </c>
      <c r="D49" s="16">
        <f>SUM(D47:D48)</f>
        <v>0</v>
      </c>
      <c r="E49" s="16">
        <f t="shared" ref="E49:I49" si="48">SUM(E47:E48)</f>
        <v>0</v>
      </c>
      <c r="F49" s="16">
        <f t="shared" si="48"/>
        <v>0</v>
      </c>
      <c r="G49" s="16">
        <f t="shared" si="48"/>
        <v>0</v>
      </c>
      <c r="H49" s="16">
        <f t="shared" si="48"/>
        <v>0</v>
      </c>
      <c r="I49" s="16">
        <f t="shared" si="48"/>
        <v>0</v>
      </c>
      <c r="J49" s="34">
        <f t="shared" si="0"/>
        <v>0</v>
      </c>
      <c r="K49" s="90"/>
      <c r="L49" s="20"/>
      <c r="M49" s="41"/>
      <c r="N49" s="16" t="s">
        <v>8</v>
      </c>
      <c r="O49" s="16">
        <f t="shared" ref="O49:T49" si="49">SUM(O47:O48)</f>
        <v>0</v>
      </c>
      <c r="P49" s="16">
        <f t="shared" si="49"/>
        <v>0</v>
      </c>
      <c r="Q49" s="16">
        <f t="shared" si="49"/>
        <v>0</v>
      </c>
      <c r="R49" s="16">
        <f t="shared" si="49"/>
        <v>0</v>
      </c>
      <c r="S49" s="16">
        <f t="shared" si="49"/>
        <v>0</v>
      </c>
      <c r="T49" s="16">
        <f t="shared" si="49"/>
        <v>0</v>
      </c>
      <c r="U49" s="34">
        <f t="shared" si="1"/>
        <v>0</v>
      </c>
      <c r="V49" s="89"/>
      <c r="W49" s="20"/>
      <c r="X49" s="41"/>
      <c r="Y49" s="16" t="s">
        <v>8</v>
      </c>
      <c r="Z49" s="58">
        <f>SUM(Z47:Z48)</f>
        <v>0</v>
      </c>
      <c r="AA49" s="58">
        <f t="shared" ref="AA49:AE49" si="50">SUM(AA47:AA48)</f>
        <v>0</v>
      </c>
      <c r="AB49" s="58">
        <f t="shared" si="50"/>
        <v>0</v>
      </c>
      <c r="AC49" s="58">
        <f t="shared" si="50"/>
        <v>0</v>
      </c>
      <c r="AD49" s="58">
        <f t="shared" si="50"/>
        <v>0</v>
      </c>
      <c r="AE49" s="59">
        <f t="shared" si="50"/>
        <v>0</v>
      </c>
      <c r="AF49" s="60">
        <f t="shared" si="7"/>
        <v>0</v>
      </c>
      <c r="AG49" s="91"/>
      <c r="AH49" s="20"/>
      <c r="AI49" s="20"/>
    </row>
    <row r="50" spans="2:35" x14ac:dyDescent="0.25">
      <c r="B50" s="36" t="s">
        <v>348</v>
      </c>
      <c r="C50" s="38" t="s">
        <v>152</v>
      </c>
      <c r="D50" s="31"/>
      <c r="E50" s="31"/>
      <c r="F50" s="31"/>
      <c r="G50" s="31"/>
      <c r="H50" s="31"/>
      <c r="I50" s="31"/>
      <c r="J50" s="32">
        <f t="shared" si="0"/>
        <v>0</v>
      </c>
      <c r="K50" s="33"/>
      <c r="L50" s="20"/>
      <c r="M50" s="36" t="str">
        <f>B50</f>
        <v>Project 13</v>
      </c>
      <c r="N50" s="38" t="s">
        <v>152</v>
      </c>
      <c r="O50" s="31"/>
      <c r="P50" s="31"/>
      <c r="Q50" s="31"/>
      <c r="R50" s="31"/>
      <c r="S50" s="31"/>
      <c r="T50" s="31"/>
      <c r="U50" s="32">
        <f t="shared" si="1"/>
        <v>0</v>
      </c>
      <c r="V50" s="88"/>
      <c r="W50" s="20"/>
      <c r="X50" s="36" t="str">
        <f>M50</f>
        <v>Project 13</v>
      </c>
      <c r="Y50" s="38" t="s">
        <v>152</v>
      </c>
      <c r="Z50" s="55">
        <f>SUM(D50+O50)</f>
        <v>0</v>
      </c>
      <c r="AA50" s="55">
        <f t="shared" ref="AA50:AE51" si="51">SUM(E50+P50)</f>
        <v>0</v>
      </c>
      <c r="AB50" s="55">
        <f t="shared" si="51"/>
        <v>0</v>
      </c>
      <c r="AC50" s="55">
        <f t="shared" si="51"/>
        <v>0</v>
      </c>
      <c r="AD50" s="55">
        <f t="shared" si="51"/>
        <v>0</v>
      </c>
      <c r="AE50" s="56">
        <f t="shared" si="51"/>
        <v>0</v>
      </c>
      <c r="AF50" s="57">
        <f t="shared" si="7"/>
        <v>0</v>
      </c>
      <c r="AG50" s="60"/>
      <c r="AH50" s="20"/>
      <c r="AI50" s="20"/>
    </row>
    <row r="51" spans="2:35" x14ac:dyDescent="0.25">
      <c r="B51" s="39"/>
      <c r="C51" s="16" t="s">
        <v>153</v>
      </c>
      <c r="D51" s="30"/>
      <c r="E51" s="30"/>
      <c r="F51" s="30"/>
      <c r="G51" s="30"/>
      <c r="H51" s="30"/>
      <c r="I51" s="30"/>
      <c r="J51" s="34">
        <f t="shared" si="0"/>
        <v>0</v>
      </c>
      <c r="K51" s="35"/>
      <c r="L51" s="20"/>
      <c r="M51" s="39"/>
      <c r="N51" s="16" t="s">
        <v>153</v>
      </c>
      <c r="O51" s="30"/>
      <c r="P51" s="30"/>
      <c r="Q51" s="30"/>
      <c r="R51" s="30"/>
      <c r="S51" s="30"/>
      <c r="T51" s="30"/>
      <c r="U51" s="34">
        <f t="shared" si="1"/>
        <v>0</v>
      </c>
      <c r="V51" s="89"/>
      <c r="W51" s="20"/>
      <c r="X51" s="39"/>
      <c r="Y51" s="16" t="s">
        <v>153</v>
      </c>
      <c r="Z51" s="58">
        <f>SUM(D51+O51)</f>
        <v>0</v>
      </c>
      <c r="AA51" s="58">
        <f t="shared" si="51"/>
        <v>0</v>
      </c>
      <c r="AB51" s="58">
        <f t="shared" si="51"/>
        <v>0</v>
      </c>
      <c r="AC51" s="58">
        <f t="shared" si="51"/>
        <v>0</v>
      </c>
      <c r="AD51" s="58">
        <f t="shared" si="51"/>
        <v>0</v>
      </c>
      <c r="AE51" s="59">
        <f t="shared" si="51"/>
        <v>0</v>
      </c>
      <c r="AF51" s="60">
        <f t="shared" si="7"/>
        <v>0</v>
      </c>
      <c r="AG51" s="60"/>
      <c r="AH51" s="20"/>
      <c r="AI51" s="20"/>
    </row>
    <row r="52" spans="2:35" x14ac:dyDescent="0.25">
      <c r="B52" s="41"/>
      <c r="C52" s="16" t="s">
        <v>8</v>
      </c>
      <c r="D52" s="16">
        <f>SUM(D50:D51)</f>
        <v>0</v>
      </c>
      <c r="E52" s="16">
        <f t="shared" ref="E52:I52" si="52">SUM(E50:E51)</f>
        <v>0</v>
      </c>
      <c r="F52" s="16">
        <f t="shared" si="52"/>
        <v>0</v>
      </c>
      <c r="G52" s="16">
        <f t="shared" si="52"/>
        <v>0</v>
      </c>
      <c r="H52" s="16">
        <f t="shared" si="52"/>
        <v>0</v>
      </c>
      <c r="I52" s="16">
        <f t="shared" si="52"/>
        <v>0</v>
      </c>
      <c r="J52" s="34">
        <f t="shared" si="0"/>
        <v>0</v>
      </c>
      <c r="K52" s="90"/>
      <c r="L52" s="20"/>
      <c r="M52" s="41"/>
      <c r="N52" s="16" t="s">
        <v>8</v>
      </c>
      <c r="O52" s="16">
        <f t="shared" ref="O52:T52" si="53">SUM(O50:O51)</f>
        <v>0</v>
      </c>
      <c r="P52" s="16">
        <f t="shared" si="53"/>
        <v>0</v>
      </c>
      <c r="Q52" s="16">
        <f t="shared" si="53"/>
        <v>0</v>
      </c>
      <c r="R52" s="16">
        <f t="shared" si="53"/>
        <v>0</v>
      </c>
      <c r="S52" s="16">
        <f t="shared" si="53"/>
        <v>0</v>
      </c>
      <c r="T52" s="16">
        <f t="shared" si="53"/>
        <v>0</v>
      </c>
      <c r="U52" s="34">
        <f t="shared" si="1"/>
        <v>0</v>
      </c>
      <c r="V52" s="89"/>
      <c r="W52" s="20"/>
      <c r="X52" s="41"/>
      <c r="Y52" s="16" t="s">
        <v>8</v>
      </c>
      <c r="Z52" s="58">
        <f>SUM(Z50:Z51)</f>
        <v>0</v>
      </c>
      <c r="AA52" s="58">
        <f t="shared" ref="AA52:AE52" si="54">SUM(AA50:AA51)</f>
        <v>0</v>
      </c>
      <c r="AB52" s="58">
        <f t="shared" si="54"/>
        <v>0</v>
      </c>
      <c r="AC52" s="58">
        <f t="shared" si="54"/>
        <v>0</v>
      </c>
      <c r="AD52" s="58">
        <f t="shared" si="54"/>
        <v>0</v>
      </c>
      <c r="AE52" s="59">
        <f t="shared" si="54"/>
        <v>0</v>
      </c>
      <c r="AF52" s="60">
        <f t="shared" si="7"/>
        <v>0</v>
      </c>
      <c r="AG52" s="91"/>
      <c r="AH52" s="20"/>
      <c r="AI52" s="20"/>
    </row>
    <row r="53" spans="2:35" x14ac:dyDescent="0.25">
      <c r="B53" s="36" t="s">
        <v>349</v>
      </c>
      <c r="C53" s="38" t="s">
        <v>152</v>
      </c>
      <c r="D53" s="31"/>
      <c r="E53" s="31"/>
      <c r="F53" s="31"/>
      <c r="G53" s="31"/>
      <c r="H53" s="31"/>
      <c r="I53" s="31"/>
      <c r="J53" s="32">
        <f t="shared" si="0"/>
        <v>0</v>
      </c>
      <c r="K53" s="33"/>
      <c r="L53" s="20"/>
      <c r="M53" s="36" t="str">
        <f>B53</f>
        <v>Project 14</v>
      </c>
      <c r="N53" s="38" t="s">
        <v>152</v>
      </c>
      <c r="O53" s="31"/>
      <c r="P53" s="31"/>
      <c r="Q53" s="31"/>
      <c r="R53" s="31"/>
      <c r="S53" s="31"/>
      <c r="T53" s="31"/>
      <c r="U53" s="32">
        <f t="shared" si="1"/>
        <v>0</v>
      </c>
      <c r="V53" s="88"/>
      <c r="W53" s="20"/>
      <c r="X53" s="36" t="str">
        <f>M53</f>
        <v>Project 14</v>
      </c>
      <c r="Y53" s="38" t="s">
        <v>152</v>
      </c>
      <c r="Z53" s="55">
        <f>SUM(D53+O53)</f>
        <v>0</v>
      </c>
      <c r="AA53" s="55">
        <f t="shared" ref="AA53:AE54" si="55">SUM(E53+P53)</f>
        <v>0</v>
      </c>
      <c r="AB53" s="55">
        <f t="shared" si="55"/>
        <v>0</v>
      </c>
      <c r="AC53" s="55">
        <f t="shared" si="55"/>
        <v>0</v>
      </c>
      <c r="AD53" s="55">
        <f t="shared" si="55"/>
        <v>0</v>
      </c>
      <c r="AE53" s="56">
        <f t="shared" si="55"/>
        <v>0</v>
      </c>
      <c r="AF53" s="57">
        <f t="shared" si="7"/>
        <v>0</v>
      </c>
      <c r="AG53" s="60"/>
      <c r="AH53" s="20"/>
      <c r="AI53" s="20"/>
    </row>
    <row r="54" spans="2:35" x14ac:dyDescent="0.25">
      <c r="B54" s="39"/>
      <c r="C54" s="16" t="s">
        <v>153</v>
      </c>
      <c r="D54" s="30"/>
      <c r="E54" s="30"/>
      <c r="F54" s="30"/>
      <c r="G54" s="30"/>
      <c r="H54" s="30"/>
      <c r="I54" s="30"/>
      <c r="J54" s="34">
        <f t="shared" si="0"/>
        <v>0</v>
      </c>
      <c r="K54" s="35"/>
      <c r="L54" s="20"/>
      <c r="M54" s="39"/>
      <c r="N54" s="16" t="s">
        <v>153</v>
      </c>
      <c r="O54" s="30"/>
      <c r="P54" s="30"/>
      <c r="Q54" s="30"/>
      <c r="R54" s="30"/>
      <c r="S54" s="30"/>
      <c r="T54" s="30"/>
      <c r="U54" s="34">
        <f t="shared" si="1"/>
        <v>0</v>
      </c>
      <c r="V54" s="89"/>
      <c r="W54" s="20"/>
      <c r="X54" s="39"/>
      <c r="Y54" s="16" t="s">
        <v>153</v>
      </c>
      <c r="Z54" s="58">
        <f>SUM(D54+O54)</f>
        <v>0</v>
      </c>
      <c r="AA54" s="58">
        <f t="shared" si="55"/>
        <v>0</v>
      </c>
      <c r="AB54" s="58">
        <f t="shared" si="55"/>
        <v>0</v>
      </c>
      <c r="AC54" s="58">
        <f t="shared" si="55"/>
        <v>0</v>
      </c>
      <c r="AD54" s="58">
        <f t="shared" si="55"/>
        <v>0</v>
      </c>
      <c r="AE54" s="59">
        <f t="shared" si="55"/>
        <v>0</v>
      </c>
      <c r="AF54" s="60">
        <f t="shared" si="7"/>
        <v>0</v>
      </c>
      <c r="AG54" s="60"/>
      <c r="AH54" s="20"/>
      <c r="AI54" s="20"/>
    </row>
    <row r="55" spans="2:35" x14ac:dyDescent="0.25">
      <c r="B55" s="41"/>
      <c r="C55" s="16" t="s">
        <v>8</v>
      </c>
      <c r="D55" s="16">
        <f t="shared" ref="D55" si="56">SUM(D53:D54)</f>
        <v>0</v>
      </c>
      <c r="E55" s="16">
        <f t="shared" ref="E55:I55" si="57">SUM(E53:E54)</f>
        <v>0</v>
      </c>
      <c r="F55" s="16">
        <f t="shared" si="57"/>
        <v>0</v>
      </c>
      <c r="G55" s="16">
        <f t="shared" si="57"/>
        <v>0</v>
      </c>
      <c r="H55" s="16">
        <f t="shared" si="57"/>
        <v>0</v>
      </c>
      <c r="I55" s="16">
        <f t="shared" si="57"/>
        <v>0</v>
      </c>
      <c r="J55" s="34">
        <f t="shared" si="0"/>
        <v>0</v>
      </c>
      <c r="K55" s="90"/>
      <c r="L55" s="20"/>
      <c r="M55" s="41"/>
      <c r="N55" s="16" t="s">
        <v>8</v>
      </c>
      <c r="O55" s="16">
        <f t="shared" ref="O55:T55" si="58">SUM(O53:O54)</f>
        <v>0</v>
      </c>
      <c r="P55" s="16">
        <f t="shared" si="58"/>
        <v>0</v>
      </c>
      <c r="Q55" s="16">
        <f t="shared" si="58"/>
        <v>0</v>
      </c>
      <c r="R55" s="16">
        <f t="shared" si="58"/>
        <v>0</v>
      </c>
      <c r="S55" s="16">
        <f t="shared" si="58"/>
        <v>0</v>
      </c>
      <c r="T55" s="16">
        <f t="shared" si="58"/>
        <v>0</v>
      </c>
      <c r="U55" s="34">
        <f t="shared" si="1"/>
        <v>0</v>
      </c>
      <c r="V55" s="89"/>
      <c r="W55" s="20"/>
      <c r="X55" s="41"/>
      <c r="Y55" s="16" t="s">
        <v>8</v>
      </c>
      <c r="Z55" s="58">
        <f>SUM(Z53:Z54)</f>
        <v>0</v>
      </c>
      <c r="AA55" s="58">
        <f t="shared" ref="AA55:AE55" si="59">SUM(AA53:AA54)</f>
        <v>0</v>
      </c>
      <c r="AB55" s="58">
        <f t="shared" si="59"/>
        <v>0</v>
      </c>
      <c r="AC55" s="58">
        <f t="shared" si="59"/>
        <v>0</v>
      </c>
      <c r="AD55" s="58">
        <f t="shared" si="59"/>
        <v>0</v>
      </c>
      <c r="AE55" s="59">
        <f t="shared" si="59"/>
        <v>0</v>
      </c>
      <c r="AF55" s="60">
        <f t="shared" si="7"/>
        <v>0</v>
      </c>
      <c r="AG55" s="60"/>
      <c r="AH55" s="20"/>
      <c r="AI55" s="20"/>
    </row>
    <row r="56" spans="2:35" x14ac:dyDescent="0.25">
      <c r="B56" s="36" t="s">
        <v>350</v>
      </c>
      <c r="C56" s="38" t="s">
        <v>152</v>
      </c>
      <c r="D56" s="31"/>
      <c r="E56" s="31"/>
      <c r="F56" s="31"/>
      <c r="G56" s="31"/>
      <c r="H56" s="31"/>
      <c r="I56" s="31"/>
      <c r="J56" s="32">
        <f t="shared" si="0"/>
        <v>0</v>
      </c>
      <c r="K56" s="33"/>
      <c r="L56" s="20"/>
      <c r="M56" s="36" t="str">
        <f>B56</f>
        <v>Project 15</v>
      </c>
      <c r="N56" s="38" t="s">
        <v>152</v>
      </c>
      <c r="O56" s="31"/>
      <c r="P56" s="31"/>
      <c r="Q56" s="31"/>
      <c r="R56" s="31"/>
      <c r="S56" s="31"/>
      <c r="T56" s="31"/>
      <c r="U56" s="32">
        <f t="shared" si="1"/>
        <v>0</v>
      </c>
      <c r="V56" s="88"/>
      <c r="W56" s="20"/>
      <c r="X56" s="36" t="str">
        <f>M56</f>
        <v>Project 15</v>
      </c>
      <c r="Y56" s="38" t="s">
        <v>152</v>
      </c>
      <c r="Z56" s="55">
        <f>SUM(D56+O56)</f>
        <v>0</v>
      </c>
      <c r="AA56" s="55">
        <f t="shared" ref="AA56:AE57" si="60">SUM(E56+P56)</f>
        <v>0</v>
      </c>
      <c r="AB56" s="55">
        <f t="shared" si="60"/>
        <v>0</v>
      </c>
      <c r="AC56" s="55">
        <f t="shared" si="60"/>
        <v>0</v>
      </c>
      <c r="AD56" s="55">
        <f t="shared" si="60"/>
        <v>0</v>
      </c>
      <c r="AE56" s="56">
        <f t="shared" si="60"/>
        <v>0</v>
      </c>
      <c r="AF56" s="57">
        <f t="shared" si="7"/>
        <v>0</v>
      </c>
      <c r="AG56" s="56"/>
      <c r="AH56" s="20"/>
      <c r="AI56" s="20"/>
    </row>
    <row r="57" spans="2:35" x14ac:dyDescent="0.25">
      <c r="B57" s="39"/>
      <c r="C57" s="16" t="s">
        <v>153</v>
      </c>
      <c r="D57" s="30"/>
      <c r="E57" s="30"/>
      <c r="F57" s="30"/>
      <c r="G57" s="30"/>
      <c r="H57" s="30"/>
      <c r="I57" s="30"/>
      <c r="J57" s="34">
        <f t="shared" si="0"/>
        <v>0</v>
      </c>
      <c r="K57" s="35"/>
      <c r="L57" s="20"/>
      <c r="M57" s="39"/>
      <c r="N57" s="16" t="s">
        <v>153</v>
      </c>
      <c r="O57" s="30"/>
      <c r="P57" s="30"/>
      <c r="Q57" s="30"/>
      <c r="R57" s="30"/>
      <c r="S57" s="30"/>
      <c r="T57" s="30"/>
      <c r="U57" s="34">
        <f t="shared" si="1"/>
        <v>0</v>
      </c>
      <c r="V57" s="89"/>
      <c r="W57" s="20"/>
      <c r="X57" s="39"/>
      <c r="Y57" s="16" t="s">
        <v>153</v>
      </c>
      <c r="Z57" s="58">
        <f>SUM(D57+O57)</f>
        <v>0</v>
      </c>
      <c r="AA57" s="58">
        <f t="shared" si="60"/>
        <v>0</v>
      </c>
      <c r="AB57" s="58">
        <f t="shared" si="60"/>
        <v>0</v>
      </c>
      <c r="AC57" s="58">
        <f t="shared" si="60"/>
        <v>0</v>
      </c>
      <c r="AD57" s="58">
        <f t="shared" si="60"/>
        <v>0</v>
      </c>
      <c r="AE57" s="59">
        <f t="shared" si="60"/>
        <v>0</v>
      </c>
      <c r="AF57" s="60">
        <f t="shared" si="7"/>
        <v>0</v>
      </c>
      <c r="AG57" s="59"/>
      <c r="AH57" s="20"/>
      <c r="AI57" s="20"/>
    </row>
    <row r="58" spans="2:35" x14ac:dyDescent="0.25">
      <c r="B58" s="41"/>
      <c r="C58" s="16" t="s">
        <v>8</v>
      </c>
      <c r="D58" s="16">
        <f t="shared" ref="D58" si="61">SUM(D56:D57)</f>
        <v>0</v>
      </c>
      <c r="E58" s="16">
        <f t="shared" ref="E58:I58" si="62">SUM(E56:E57)</f>
        <v>0</v>
      </c>
      <c r="F58" s="16">
        <f t="shared" si="62"/>
        <v>0</v>
      </c>
      <c r="G58" s="16">
        <f t="shared" si="62"/>
        <v>0</v>
      </c>
      <c r="H58" s="16">
        <f t="shared" si="62"/>
        <v>0</v>
      </c>
      <c r="I58" s="16">
        <f t="shared" si="62"/>
        <v>0</v>
      </c>
      <c r="J58" s="34">
        <f t="shared" si="0"/>
        <v>0</v>
      </c>
      <c r="K58" s="90"/>
      <c r="L58" s="20"/>
      <c r="M58" s="41"/>
      <c r="N58" s="16" t="s">
        <v>8</v>
      </c>
      <c r="O58" s="16">
        <f t="shared" ref="O58:T58" si="63">SUM(O56:O57)</f>
        <v>0</v>
      </c>
      <c r="P58" s="16">
        <f t="shared" si="63"/>
        <v>0</v>
      </c>
      <c r="Q58" s="16">
        <f t="shared" si="63"/>
        <v>0</v>
      </c>
      <c r="R58" s="16">
        <f t="shared" si="63"/>
        <v>0</v>
      </c>
      <c r="S58" s="16">
        <f t="shared" si="63"/>
        <v>0</v>
      </c>
      <c r="T58" s="16">
        <f t="shared" si="63"/>
        <v>0</v>
      </c>
      <c r="U58" s="34">
        <f t="shared" si="1"/>
        <v>0</v>
      </c>
      <c r="V58" s="89"/>
      <c r="W58" s="20"/>
      <c r="X58" s="41"/>
      <c r="Y58" s="16" t="s">
        <v>8</v>
      </c>
      <c r="Z58" s="58">
        <f>SUM(Z56:Z57)</f>
        <v>0</v>
      </c>
      <c r="AA58" s="58">
        <f t="shared" ref="AA58:AE58" si="64">SUM(AA56:AA57)</f>
        <v>0</v>
      </c>
      <c r="AB58" s="58">
        <f t="shared" si="64"/>
        <v>0</v>
      </c>
      <c r="AC58" s="58">
        <f t="shared" si="64"/>
        <v>0</v>
      </c>
      <c r="AD58" s="58">
        <f t="shared" si="64"/>
        <v>0</v>
      </c>
      <c r="AE58" s="59">
        <f t="shared" si="64"/>
        <v>0</v>
      </c>
      <c r="AF58" s="60">
        <f t="shared" si="7"/>
        <v>0</v>
      </c>
      <c r="AG58" s="62"/>
      <c r="AH58" s="20"/>
      <c r="AI58" s="20"/>
    </row>
    <row r="59" spans="2:35" x14ac:dyDescent="0.25">
      <c r="B59" s="36" t="s">
        <v>351</v>
      </c>
      <c r="C59" s="38" t="s">
        <v>152</v>
      </c>
      <c r="D59" s="31"/>
      <c r="E59" s="31"/>
      <c r="F59" s="31"/>
      <c r="G59" s="31"/>
      <c r="H59" s="31"/>
      <c r="I59" s="31"/>
      <c r="J59" s="32">
        <f t="shared" si="0"/>
        <v>0</v>
      </c>
      <c r="K59" s="33"/>
      <c r="L59" s="20"/>
      <c r="M59" s="36" t="str">
        <f>B59</f>
        <v>Project 16</v>
      </c>
      <c r="N59" s="38" t="s">
        <v>152</v>
      </c>
      <c r="O59" s="31"/>
      <c r="P59" s="31"/>
      <c r="Q59" s="31"/>
      <c r="R59" s="31"/>
      <c r="S59" s="31"/>
      <c r="T59" s="31"/>
      <c r="U59" s="32">
        <f t="shared" si="1"/>
        <v>0</v>
      </c>
      <c r="V59" s="88"/>
      <c r="W59" s="20"/>
      <c r="X59" s="36" t="str">
        <f>M59</f>
        <v>Project 16</v>
      </c>
      <c r="Y59" s="38" t="s">
        <v>152</v>
      </c>
      <c r="Z59" s="55">
        <f>SUM(D59+O59)</f>
        <v>0</v>
      </c>
      <c r="AA59" s="55">
        <f t="shared" ref="AA59:AE60" si="65">SUM(E59+P59)</f>
        <v>0</v>
      </c>
      <c r="AB59" s="55">
        <f t="shared" si="65"/>
        <v>0</v>
      </c>
      <c r="AC59" s="55">
        <f t="shared" si="65"/>
        <v>0</v>
      </c>
      <c r="AD59" s="55">
        <f t="shared" si="65"/>
        <v>0</v>
      </c>
      <c r="AE59" s="56">
        <f t="shared" si="65"/>
        <v>0</v>
      </c>
      <c r="AF59" s="57">
        <f t="shared" si="7"/>
        <v>0</v>
      </c>
      <c r="AG59" s="60"/>
      <c r="AH59" s="20"/>
      <c r="AI59" s="20"/>
    </row>
    <row r="60" spans="2:35" x14ac:dyDescent="0.25">
      <c r="B60" s="39"/>
      <c r="C60" s="16" t="s">
        <v>153</v>
      </c>
      <c r="D60" s="30"/>
      <c r="E60" s="30"/>
      <c r="F60" s="30"/>
      <c r="G60" s="30"/>
      <c r="H60" s="30"/>
      <c r="I60" s="30"/>
      <c r="J60" s="34">
        <f t="shared" si="0"/>
        <v>0</v>
      </c>
      <c r="K60" s="35"/>
      <c r="L60" s="20"/>
      <c r="M60" s="39"/>
      <c r="N60" s="16" t="s">
        <v>153</v>
      </c>
      <c r="O60" s="30"/>
      <c r="P60" s="30"/>
      <c r="Q60" s="30"/>
      <c r="R60" s="30"/>
      <c r="S60" s="30"/>
      <c r="T60" s="30"/>
      <c r="U60" s="34">
        <f t="shared" si="1"/>
        <v>0</v>
      </c>
      <c r="V60" s="89"/>
      <c r="W60" s="20"/>
      <c r="X60" s="39"/>
      <c r="Y60" s="16" t="s">
        <v>153</v>
      </c>
      <c r="Z60" s="58">
        <f>SUM(D60+O60)</f>
        <v>0</v>
      </c>
      <c r="AA60" s="58">
        <f t="shared" si="65"/>
        <v>0</v>
      </c>
      <c r="AB60" s="58">
        <f t="shared" si="65"/>
        <v>0</v>
      </c>
      <c r="AC60" s="58">
        <f t="shared" si="65"/>
        <v>0</v>
      </c>
      <c r="AD60" s="58">
        <f t="shared" si="65"/>
        <v>0</v>
      </c>
      <c r="AE60" s="59">
        <f t="shared" si="65"/>
        <v>0</v>
      </c>
      <c r="AF60" s="60">
        <f t="shared" si="7"/>
        <v>0</v>
      </c>
      <c r="AG60" s="60"/>
      <c r="AH60" s="20"/>
      <c r="AI60" s="20"/>
    </row>
    <row r="61" spans="2:35" x14ac:dyDescent="0.25">
      <c r="B61" s="41"/>
      <c r="C61" s="16" t="s">
        <v>8</v>
      </c>
      <c r="D61" s="16">
        <f t="shared" ref="D61" si="66">SUM(D59:D60)</f>
        <v>0</v>
      </c>
      <c r="E61" s="16">
        <f t="shared" ref="E61:I61" si="67">SUM(E59:E60)</f>
        <v>0</v>
      </c>
      <c r="F61" s="16">
        <f t="shared" si="67"/>
        <v>0</v>
      </c>
      <c r="G61" s="16">
        <f t="shared" si="67"/>
        <v>0</v>
      </c>
      <c r="H61" s="16">
        <f t="shared" si="67"/>
        <v>0</v>
      </c>
      <c r="I61" s="16">
        <f t="shared" si="67"/>
        <v>0</v>
      </c>
      <c r="J61" s="34">
        <f t="shared" si="0"/>
        <v>0</v>
      </c>
      <c r="K61" s="90"/>
      <c r="L61" s="20"/>
      <c r="M61" s="41"/>
      <c r="N61" s="16" t="s">
        <v>8</v>
      </c>
      <c r="O61" s="16">
        <f t="shared" ref="O61:T61" si="68">SUM(O59:O60)</f>
        <v>0</v>
      </c>
      <c r="P61" s="16">
        <f t="shared" si="68"/>
        <v>0</v>
      </c>
      <c r="Q61" s="16">
        <f t="shared" si="68"/>
        <v>0</v>
      </c>
      <c r="R61" s="16">
        <f t="shared" si="68"/>
        <v>0</v>
      </c>
      <c r="S61" s="16">
        <f t="shared" si="68"/>
        <v>0</v>
      </c>
      <c r="T61" s="16">
        <f t="shared" si="68"/>
        <v>0</v>
      </c>
      <c r="U61" s="34">
        <f t="shared" si="1"/>
        <v>0</v>
      </c>
      <c r="V61" s="89"/>
      <c r="W61" s="20"/>
      <c r="X61" s="41"/>
      <c r="Y61" s="16" t="s">
        <v>8</v>
      </c>
      <c r="Z61" s="58">
        <f>SUM(Z59:Z60)</f>
        <v>0</v>
      </c>
      <c r="AA61" s="58">
        <f t="shared" ref="AA61:AE61" si="69">SUM(AA59:AA60)</f>
        <v>0</v>
      </c>
      <c r="AB61" s="58">
        <f t="shared" si="69"/>
        <v>0</v>
      </c>
      <c r="AC61" s="58">
        <f t="shared" si="69"/>
        <v>0</v>
      </c>
      <c r="AD61" s="58">
        <f t="shared" si="69"/>
        <v>0</v>
      </c>
      <c r="AE61" s="59">
        <f t="shared" si="69"/>
        <v>0</v>
      </c>
      <c r="AF61" s="60">
        <f t="shared" si="7"/>
        <v>0</v>
      </c>
      <c r="AG61" s="91"/>
      <c r="AH61" s="20"/>
      <c r="AI61" s="20"/>
    </row>
    <row r="62" spans="2:35" x14ac:dyDescent="0.25">
      <c r="B62" s="36" t="s">
        <v>352</v>
      </c>
      <c r="C62" s="38" t="s">
        <v>152</v>
      </c>
      <c r="D62" s="31"/>
      <c r="E62" s="31"/>
      <c r="F62" s="31"/>
      <c r="G62" s="31"/>
      <c r="H62" s="31"/>
      <c r="I62" s="31"/>
      <c r="J62" s="32">
        <f t="shared" si="0"/>
        <v>0</v>
      </c>
      <c r="K62" s="33"/>
      <c r="L62" s="20"/>
      <c r="M62" s="36" t="str">
        <f>B62</f>
        <v>Project 17</v>
      </c>
      <c r="N62" s="38" t="s">
        <v>152</v>
      </c>
      <c r="O62" s="31"/>
      <c r="P62" s="31"/>
      <c r="Q62" s="31"/>
      <c r="R62" s="31"/>
      <c r="S62" s="31"/>
      <c r="T62" s="31"/>
      <c r="U62" s="32">
        <f t="shared" si="1"/>
        <v>0</v>
      </c>
      <c r="V62" s="88"/>
      <c r="W62" s="20"/>
      <c r="X62" s="36" t="str">
        <f>M62</f>
        <v>Project 17</v>
      </c>
      <c r="Y62" s="38" t="s">
        <v>152</v>
      </c>
      <c r="Z62" s="55">
        <f>SUM(D62+O62)</f>
        <v>0</v>
      </c>
      <c r="AA62" s="55">
        <f t="shared" ref="AA62:AE63" si="70">SUM(E62+P62)</f>
        <v>0</v>
      </c>
      <c r="AB62" s="55">
        <f t="shared" si="70"/>
        <v>0</v>
      </c>
      <c r="AC62" s="55">
        <f t="shared" si="70"/>
        <v>0</v>
      </c>
      <c r="AD62" s="55">
        <f t="shared" si="70"/>
        <v>0</v>
      </c>
      <c r="AE62" s="56">
        <f t="shared" si="70"/>
        <v>0</v>
      </c>
      <c r="AF62" s="57">
        <f t="shared" si="7"/>
        <v>0</v>
      </c>
      <c r="AG62" s="60"/>
      <c r="AH62" s="20"/>
      <c r="AI62" s="20"/>
    </row>
    <row r="63" spans="2:35" x14ac:dyDescent="0.25">
      <c r="B63" s="39"/>
      <c r="C63" s="16" t="s">
        <v>153</v>
      </c>
      <c r="D63" s="30"/>
      <c r="E63" s="30"/>
      <c r="F63" s="30"/>
      <c r="G63" s="30"/>
      <c r="H63" s="30"/>
      <c r="I63" s="30"/>
      <c r="J63" s="34">
        <f t="shared" si="0"/>
        <v>0</v>
      </c>
      <c r="K63" s="35"/>
      <c r="L63" s="20"/>
      <c r="M63" s="39"/>
      <c r="N63" s="16" t="s">
        <v>153</v>
      </c>
      <c r="O63" s="30"/>
      <c r="P63" s="30"/>
      <c r="Q63" s="30"/>
      <c r="R63" s="30"/>
      <c r="S63" s="30"/>
      <c r="T63" s="30"/>
      <c r="U63" s="34">
        <f t="shared" si="1"/>
        <v>0</v>
      </c>
      <c r="V63" s="89"/>
      <c r="W63" s="20"/>
      <c r="X63" s="39"/>
      <c r="Y63" s="16" t="s">
        <v>153</v>
      </c>
      <c r="Z63" s="58">
        <f>SUM(D63+O63)</f>
        <v>0</v>
      </c>
      <c r="AA63" s="58">
        <f t="shared" si="70"/>
        <v>0</v>
      </c>
      <c r="AB63" s="58">
        <f t="shared" si="70"/>
        <v>0</v>
      </c>
      <c r="AC63" s="58">
        <f t="shared" si="70"/>
        <v>0</v>
      </c>
      <c r="AD63" s="58">
        <f t="shared" si="70"/>
        <v>0</v>
      </c>
      <c r="AE63" s="59">
        <f t="shared" si="70"/>
        <v>0</v>
      </c>
      <c r="AF63" s="60">
        <f t="shared" si="7"/>
        <v>0</v>
      </c>
      <c r="AG63" s="60"/>
      <c r="AH63" s="20"/>
      <c r="AI63" s="20"/>
    </row>
    <row r="64" spans="2:35" x14ac:dyDescent="0.25">
      <c r="B64" s="41"/>
      <c r="C64" s="16" t="s">
        <v>8</v>
      </c>
      <c r="D64" s="16">
        <f t="shared" ref="D64" si="71">SUM(D62:D63)</f>
        <v>0</v>
      </c>
      <c r="E64" s="16">
        <f t="shared" ref="E64:I64" si="72">SUM(E62:E63)</f>
        <v>0</v>
      </c>
      <c r="F64" s="16">
        <f t="shared" si="72"/>
        <v>0</v>
      </c>
      <c r="G64" s="16">
        <f t="shared" si="72"/>
        <v>0</v>
      </c>
      <c r="H64" s="16">
        <f t="shared" si="72"/>
        <v>0</v>
      </c>
      <c r="I64" s="16">
        <f t="shared" si="72"/>
        <v>0</v>
      </c>
      <c r="J64" s="34">
        <f t="shared" si="0"/>
        <v>0</v>
      </c>
      <c r="K64" s="90"/>
      <c r="L64" s="20"/>
      <c r="M64" s="41"/>
      <c r="N64" s="16" t="s">
        <v>8</v>
      </c>
      <c r="O64" s="16">
        <f t="shared" ref="O64:T64" si="73">SUM(O62:O63)</f>
        <v>0</v>
      </c>
      <c r="P64" s="16">
        <f t="shared" si="73"/>
        <v>0</v>
      </c>
      <c r="Q64" s="16">
        <f t="shared" si="73"/>
        <v>0</v>
      </c>
      <c r="R64" s="16">
        <f t="shared" si="73"/>
        <v>0</v>
      </c>
      <c r="S64" s="16">
        <f t="shared" si="73"/>
        <v>0</v>
      </c>
      <c r="T64" s="16">
        <f t="shared" si="73"/>
        <v>0</v>
      </c>
      <c r="U64" s="34">
        <f t="shared" si="1"/>
        <v>0</v>
      </c>
      <c r="V64" s="89"/>
      <c r="W64" s="20"/>
      <c r="X64" s="41"/>
      <c r="Y64" s="16" t="s">
        <v>8</v>
      </c>
      <c r="Z64" s="58">
        <f>SUM(Z62:Z63)</f>
        <v>0</v>
      </c>
      <c r="AA64" s="58">
        <f t="shared" ref="AA64:AE64" si="74">SUM(AA62:AA63)</f>
        <v>0</v>
      </c>
      <c r="AB64" s="58">
        <f t="shared" si="74"/>
        <v>0</v>
      </c>
      <c r="AC64" s="58">
        <f t="shared" si="74"/>
        <v>0</v>
      </c>
      <c r="AD64" s="58">
        <f t="shared" si="74"/>
        <v>0</v>
      </c>
      <c r="AE64" s="59">
        <f t="shared" si="74"/>
        <v>0</v>
      </c>
      <c r="AF64" s="60">
        <f t="shared" si="7"/>
        <v>0</v>
      </c>
      <c r="AG64" s="91"/>
      <c r="AH64" s="20"/>
      <c r="AI64" s="20"/>
    </row>
    <row r="65" spans="2:35" x14ac:dyDescent="0.25">
      <c r="B65" s="36" t="s">
        <v>353</v>
      </c>
      <c r="C65" s="38" t="s">
        <v>152</v>
      </c>
      <c r="D65" s="31"/>
      <c r="E65" s="31"/>
      <c r="F65" s="31"/>
      <c r="G65" s="31"/>
      <c r="H65" s="31"/>
      <c r="I65" s="31"/>
      <c r="J65" s="32">
        <f t="shared" si="0"/>
        <v>0</v>
      </c>
      <c r="K65" s="33"/>
      <c r="L65" s="20"/>
      <c r="M65" s="36" t="str">
        <f>B65</f>
        <v>Project 18</v>
      </c>
      <c r="N65" s="38" t="s">
        <v>152</v>
      </c>
      <c r="O65" s="31"/>
      <c r="P65" s="31"/>
      <c r="Q65" s="31"/>
      <c r="R65" s="31"/>
      <c r="S65" s="31"/>
      <c r="T65" s="31"/>
      <c r="U65" s="32">
        <f t="shared" si="1"/>
        <v>0</v>
      </c>
      <c r="V65" s="88"/>
      <c r="W65" s="20"/>
      <c r="X65" s="36" t="str">
        <f>M65</f>
        <v>Project 18</v>
      </c>
      <c r="Y65" s="38" t="s">
        <v>152</v>
      </c>
      <c r="Z65" s="55">
        <f>SUM(D65+O65)</f>
        <v>0</v>
      </c>
      <c r="AA65" s="55">
        <f t="shared" ref="AA65:AE66" si="75">SUM(E65+P65)</f>
        <v>0</v>
      </c>
      <c r="AB65" s="55">
        <f t="shared" si="75"/>
        <v>0</v>
      </c>
      <c r="AC65" s="55">
        <f t="shared" si="75"/>
        <v>0</v>
      </c>
      <c r="AD65" s="55">
        <f t="shared" si="75"/>
        <v>0</v>
      </c>
      <c r="AE65" s="56">
        <f t="shared" si="75"/>
        <v>0</v>
      </c>
      <c r="AF65" s="57">
        <f t="shared" si="7"/>
        <v>0</v>
      </c>
      <c r="AG65" s="60"/>
      <c r="AH65" s="20"/>
      <c r="AI65" s="20"/>
    </row>
    <row r="66" spans="2:35" x14ac:dyDescent="0.25">
      <c r="B66" s="39"/>
      <c r="C66" s="16" t="s">
        <v>153</v>
      </c>
      <c r="D66" s="30"/>
      <c r="E66" s="30"/>
      <c r="F66" s="30"/>
      <c r="G66" s="30"/>
      <c r="H66" s="30"/>
      <c r="I66" s="30"/>
      <c r="J66" s="34">
        <f t="shared" si="0"/>
        <v>0</v>
      </c>
      <c r="K66" s="35"/>
      <c r="L66" s="20"/>
      <c r="M66" s="39"/>
      <c r="N66" s="16" t="s">
        <v>153</v>
      </c>
      <c r="O66" s="30"/>
      <c r="P66" s="30"/>
      <c r="Q66" s="30"/>
      <c r="R66" s="30"/>
      <c r="S66" s="30"/>
      <c r="T66" s="30"/>
      <c r="U66" s="34">
        <f t="shared" si="1"/>
        <v>0</v>
      </c>
      <c r="V66" s="89"/>
      <c r="W66" s="20"/>
      <c r="X66" s="39"/>
      <c r="Y66" s="16" t="s">
        <v>153</v>
      </c>
      <c r="Z66" s="58">
        <f>SUM(D66+O66)</f>
        <v>0</v>
      </c>
      <c r="AA66" s="58">
        <f t="shared" si="75"/>
        <v>0</v>
      </c>
      <c r="AB66" s="58">
        <f t="shared" si="75"/>
        <v>0</v>
      </c>
      <c r="AC66" s="58">
        <f t="shared" si="75"/>
        <v>0</v>
      </c>
      <c r="AD66" s="58">
        <f t="shared" si="75"/>
        <v>0</v>
      </c>
      <c r="AE66" s="59">
        <f t="shared" si="75"/>
        <v>0</v>
      </c>
      <c r="AF66" s="60">
        <f t="shared" si="7"/>
        <v>0</v>
      </c>
      <c r="AG66" s="60"/>
      <c r="AH66" s="20"/>
      <c r="AI66" s="20"/>
    </row>
    <row r="67" spans="2:35" x14ac:dyDescent="0.25">
      <c r="B67" s="41"/>
      <c r="C67" s="16" t="s">
        <v>8</v>
      </c>
      <c r="D67" s="16">
        <f t="shared" ref="D67" si="76">SUM(D65:D66)</f>
        <v>0</v>
      </c>
      <c r="E67" s="16">
        <f t="shared" ref="E67:I67" si="77">SUM(E65:E66)</f>
        <v>0</v>
      </c>
      <c r="F67" s="16">
        <f t="shared" si="77"/>
        <v>0</v>
      </c>
      <c r="G67" s="16">
        <f t="shared" si="77"/>
        <v>0</v>
      </c>
      <c r="H67" s="16">
        <f t="shared" si="77"/>
        <v>0</v>
      </c>
      <c r="I67" s="16">
        <f t="shared" si="77"/>
        <v>0</v>
      </c>
      <c r="J67" s="34">
        <f t="shared" si="0"/>
        <v>0</v>
      </c>
      <c r="K67" s="90"/>
      <c r="L67" s="20"/>
      <c r="M67" s="41"/>
      <c r="N67" s="16" t="s">
        <v>8</v>
      </c>
      <c r="O67" s="16">
        <f t="shared" ref="O67:T67" si="78">SUM(O65:O66)</f>
        <v>0</v>
      </c>
      <c r="P67" s="16">
        <f t="shared" si="78"/>
        <v>0</v>
      </c>
      <c r="Q67" s="16">
        <f t="shared" si="78"/>
        <v>0</v>
      </c>
      <c r="R67" s="16">
        <f t="shared" si="78"/>
        <v>0</v>
      </c>
      <c r="S67" s="16">
        <f t="shared" si="78"/>
        <v>0</v>
      </c>
      <c r="T67" s="16">
        <f t="shared" si="78"/>
        <v>0</v>
      </c>
      <c r="U67" s="34">
        <f t="shared" si="1"/>
        <v>0</v>
      </c>
      <c r="V67" s="89"/>
      <c r="W67" s="20"/>
      <c r="X67" s="41"/>
      <c r="Y67" s="16" t="s">
        <v>8</v>
      </c>
      <c r="Z67" s="58">
        <f>SUM(Z65:Z66)</f>
        <v>0</v>
      </c>
      <c r="AA67" s="58">
        <f t="shared" ref="AA67:AE67" si="79">SUM(AA65:AA66)</f>
        <v>0</v>
      </c>
      <c r="AB67" s="58">
        <f t="shared" si="79"/>
        <v>0</v>
      </c>
      <c r="AC67" s="58">
        <f t="shared" si="79"/>
        <v>0</v>
      </c>
      <c r="AD67" s="58">
        <f t="shared" si="79"/>
        <v>0</v>
      </c>
      <c r="AE67" s="59">
        <f t="shared" si="79"/>
        <v>0</v>
      </c>
      <c r="AF67" s="60">
        <f t="shared" si="7"/>
        <v>0</v>
      </c>
      <c r="AG67" s="91"/>
      <c r="AH67" s="20"/>
      <c r="AI67" s="20"/>
    </row>
    <row r="68" spans="2:35" x14ac:dyDescent="0.25">
      <c r="B68" s="36" t="s">
        <v>354</v>
      </c>
      <c r="C68" s="38" t="s">
        <v>152</v>
      </c>
      <c r="D68" s="31"/>
      <c r="E68" s="31"/>
      <c r="F68" s="31"/>
      <c r="G68" s="31"/>
      <c r="H68" s="31"/>
      <c r="I68" s="31"/>
      <c r="J68" s="32">
        <f t="shared" si="0"/>
        <v>0</v>
      </c>
      <c r="K68" s="33"/>
      <c r="L68" s="20"/>
      <c r="M68" s="36" t="str">
        <f>B68</f>
        <v>Project 19</v>
      </c>
      <c r="N68" s="38" t="s">
        <v>152</v>
      </c>
      <c r="O68" s="31"/>
      <c r="P68" s="31"/>
      <c r="Q68" s="31"/>
      <c r="R68" s="31"/>
      <c r="S68" s="31"/>
      <c r="T68" s="31"/>
      <c r="U68" s="32">
        <f t="shared" si="1"/>
        <v>0</v>
      </c>
      <c r="V68" s="88"/>
      <c r="W68" s="20"/>
      <c r="X68" s="36" t="str">
        <f>M68</f>
        <v>Project 19</v>
      </c>
      <c r="Y68" s="38" t="s">
        <v>152</v>
      </c>
      <c r="Z68" s="55">
        <f>SUM(D68+O68)</f>
        <v>0</v>
      </c>
      <c r="AA68" s="55">
        <f t="shared" ref="AA68:AE69" si="80">SUM(E68+P68)</f>
        <v>0</v>
      </c>
      <c r="AB68" s="55">
        <f t="shared" si="80"/>
        <v>0</v>
      </c>
      <c r="AC68" s="55">
        <f t="shared" si="80"/>
        <v>0</v>
      </c>
      <c r="AD68" s="55">
        <f t="shared" si="80"/>
        <v>0</v>
      </c>
      <c r="AE68" s="56">
        <f t="shared" si="80"/>
        <v>0</v>
      </c>
      <c r="AF68" s="57">
        <f t="shared" si="7"/>
        <v>0</v>
      </c>
      <c r="AG68" s="60"/>
      <c r="AH68" s="20"/>
      <c r="AI68" s="20"/>
    </row>
    <row r="69" spans="2:35" x14ac:dyDescent="0.25">
      <c r="B69" s="39"/>
      <c r="C69" s="16" t="s">
        <v>153</v>
      </c>
      <c r="D69" s="30"/>
      <c r="E69" s="30"/>
      <c r="F69" s="30"/>
      <c r="G69" s="30"/>
      <c r="H69" s="30"/>
      <c r="I69" s="30"/>
      <c r="J69" s="34">
        <f t="shared" si="0"/>
        <v>0</v>
      </c>
      <c r="K69" s="35"/>
      <c r="L69" s="20"/>
      <c r="M69" s="39"/>
      <c r="N69" s="16" t="s">
        <v>153</v>
      </c>
      <c r="O69" s="30"/>
      <c r="P69" s="30"/>
      <c r="Q69" s="30"/>
      <c r="R69" s="30"/>
      <c r="S69" s="30"/>
      <c r="T69" s="30"/>
      <c r="U69" s="34">
        <f t="shared" si="1"/>
        <v>0</v>
      </c>
      <c r="V69" s="89"/>
      <c r="W69" s="20"/>
      <c r="X69" s="39"/>
      <c r="Y69" s="16" t="s">
        <v>153</v>
      </c>
      <c r="Z69" s="58">
        <f>SUM(D69+O69)</f>
        <v>0</v>
      </c>
      <c r="AA69" s="58">
        <f t="shared" si="80"/>
        <v>0</v>
      </c>
      <c r="AB69" s="58">
        <f t="shared" si="80"/>
        <v>0</v>
      </c>
      <c r="AC69" s="58">
        <f t="shared" si="80"/>
        <v>0</v>
      </c>
      <c r="AD69" s="58">
        <f t="shared" si="80"/>
        <v>0</v>
      </c>
      <c r="AE69" s="59">
        <f t="shared" si="80"/>
        <v>0</v>
      </c>
      <c r="AF69" s="60">
        <f t="shared" si="7"/>
        <v>0</v>
      </c>
      <c r="AG69" s="60"/>
      <c r="AH69" s="20"/>
      <c r="AI69" s="20"/>
    </row>
    <row r="70" spans="2:35" x14ac:dyDescent="0.25">
      <c r="B70" s="41"/>
      <c r="C70" s="16" t="s">
        <v>8</v>
      </c>
      <c r="D70" s="16">
        <f t="shared" ref="D70" si="81">SUM(D68:D69)</f>
        <v>0</v>
      </c>
      <c r="E70" s="16">
        <f t="shared" ref="E70:I70" si="82">SUM(E68:E69)</f>
        <v>0</v>
      </c>
      <c r="F70" s="16">
        <f t="shared" si="82"/>
        <v>0</v>
      </c>
      <c r="G70" s="16">
        <f t="shared" si="82"/>
        <v>0</v>
      </c>
      <c r="H70" s="16">
        <f t="shared" si="82"/>
        <v>0</v>
      </c>
      <c r="I70" s="16">
        <f t="shared" si="82"/>
        <v>0</v>
      </c>
      <c r="J70" s="34">
        <f t="shared" si="0"/>
        <v>0</v>
      </c>
      <c r="K70" s="90"/>
      <c r="L70" s="20"/>
      <c r="M70" s="41"/>
      <c r="N70" s="16" t="s">
        <v>8</v>
      </c>
      <c r="O70" s="16">
        <f t="shared" ref="O70:T70" si="83">SUM(O68:O69)</f>
        <v>0</v>
      </c>
      <c r="P70" s="16">
        <f t="shared" si="83"/>
        <v>0</v>
      </c>
      <c r="Q70" s="16">
        <f t="shared" si="83"/>
        <v>0</v>
      </c>
      <c r="R70" s="16">
        <f t="shared" si="83"/>
        <v>0</v>
      </c>
      <c r="S70" s="16">
        <f t="shared" si="83"/>
        <v>0</v>
      </c>
      <c r="T70" s="16">
        <f t="shared" si="83"/>
        <v>0</v>
      </c>
      <c r="U70" s="34">
        <f t="shared" si="1"/>
        <v>0</v>
      </c>
      <c r="V70" s="89"/>
      <c r="W70" s="20"/>
      <c r="X70" s="41"/>
      <c r="Y70" s="16" t="s">
        <v>8</v>
      </c>
      <c r="Z70" s="58">
        <f>SUM(Z68:Z69)</f>
        <v>0</v>
      </c>
      <c r="AA70" s="58">
        <f t="shared" ref="AA70:AE70" si="84">SUM(AA68:AA69)</f>
        <v>0</v>
      </c>
      <c r="AB70" s="58">
        <f t="shared" si="84"/>
        <v>0</v>
      </c>
      <c r="AC70" s="58">
        <f t="shared" si="84"/>
        <v>0</v>
      </c>
      <c r="AD70" s="58">
        <f t="shared" si="84"/>
        <v>0</v>
      </c>
      <c r="AE70" s="59">
        <f t="shared" si="84"/>
        <v>0</v>
      </c>
      <c r="AF70" s="60">
        <f t="shared" si="7"/>
        <v>0</v>
      </c>
      <c r="AG70" s="91"/>
      <c r="AH70" s="20"/>
      <c r="AI70" s="20"/>
    </row>
    <row r="71" spans="2:35" x14ac:dyDescent="0.25">
      <c r="B71" s="36" t="s">
        <v>355</v>
      </c>
      <c r="C71" s="38" t="s">
        <v>152</v>
      </c>
      <c r="D71" s="31"/>
      <c r="E71" s="31"/>
      <c r="F71" s="31"/>
      <c r="G71" s="31"/>
      <c r="H71" s="31"/>
      <c r="I71" s="31"/>
      <c r="J71" s="32">
        <f t="shared" si="0"/>
        <v>0</v>
      </c>
      <c r="K71" s="33"/>
      <c r="L71" s="20"/>
      <c r="M71" s="36" t="str">
        <f>B71</f>
        <v>Project 20</v>
      </c>
      <c r="N71" s="38" t="s">
        <v>152</v>
      </c>
      <c r="O71" s="31"/>
      <c r="P71" s="31"/>
      <c r="Q71" s="31"/>
      <c r="R71" s="31"/>
      <c r="S71" s="31"/>
      <c r="T71" s="31"/>
      <c r="U71" s="32">
        <f t="shared" si="1"/>
        <v>0</v>
      </c>
      <c r="V71" s="88"/>
      <c r="W71" s="20"/>
      <c r="X71" s="36" t="str">
        <f>M71</f>
        <v>Project 20</v>
      </c>
      <c r="Y71" s="38" t="s">
        <v>152</v>
      </c>
      <c r="Z71" s="55">
        <f>SUM(D71+O71)</f>
        <v>0</v>
      </c>
      <c r="AA71" s="55">
        <f t="shared" ref="AA71:AE72" si="85">SUM(E71+P71)</f>
        <v>0</v>
      </c>
      <c r="AB71" s="55">
        <f t="shared" si="85"/>
        <v>0</v>
      </c>
      <c r="AC71" s="55">
        <f t="shared" si="85"/>
        <v>0</v>
      </c>
      <c r="AD71" s="55">
        <f t="shared" si="85"/>
        <v>0</v>
      </c>
      <c r="AE71" s="56">
        <f t="shared" si="85"/>
        <v>0</v>
      </c>
      <c r="AF71" s="57">
        <f t="shared" si="7"/>
        <v>0</v>
      </c>
      <c r="AG71" s="60"/>
      <c r="AH71" s="20"/>
      <c r="AI71" s="20"/>
    </row>
    <row r="72" spans="2:35" x14ac:dyDescent="0.25">
      <c r="B72" s="39"/>
      <c r="C72" s="16" t="s">
        <v>153</v>
      </c>
      <c r="D72" s="30"/>
      <c r="E72" s="30"/>
      <c r="F72" s="30"/>
      <c r="G72" s="30"/>
      <c r="H72" s="30"/>
      <c r="I72" s="30"/>
      <c r="J72" s="34">
        <f t="shared" si="0"/>
        <v>0</v>
      </c>
      <c r="K72" s="35"/>
      <c r="L72" s="20"/>
      <c r="M72" s="39"/>
      <c r="N72" s="16" t="s">
        <v>153</v>
      </c>
      <c r="O72" s="30"/>
      <c r="P72" s="30"/>
      <c r="Q72" s="30"/>
      <c r="R72" s="30"/>
      <c r="S72" s="30"/>
      <c r="T72" s="30"/>
      <c r="U72" s="34">
        <f t="shared" si="1"/>
        <v>0</v>
      </c>
      <c r="V72" s="89"/>
      <c r="W72" s="20"/>
      <c r="X72" s="39"/>
      <c r="Y72" s="16" t="s">
        <v>153</v>
      </c>
      <c r="Z72" s="58">
        <f>SUM(D72+O72)</f>
        <v>0</v>
      </c>
      <c r="AA72" s="58">
        <f t="shared" si="85"/>
        <v>0</v>
      </c>
      <c r="AB72" s="58">
        <f t="shared" si="85"/>
        <v>0</v>
      </c>
      <c r="AC72" s="58">
        <f t="shared" si="85"/>
        <v>0</v>
      </c>
      <c r="AD72" s="58">
        <f t="shared" si="85"/>
        <v>0</v>
      </c>
      <c r="AE72" s="59">
        <f t="shared" si="85"/>
        <v>0</v>
      </c>
      <c r="AF72" s="60">
        <f t="shared" si="7"/>
        <v>0</v>
      </c>
      <c r="AG72" s="60"/>
      <c r="AH72" s="20"/>
      <c r="AI72" s="20"/>
    </row>
    <row r="73" spans="2:35" x14ac:dyDescent="0.25">
      <c r="B73" s="41"/>
      <c r="C73" s="16" t="s">
        <v>8</v>
      </c>
      <c r="D73" s="16">
        <f t="shared" ref="D73" si="86">SUM(D71:D72)</f>
        <v>0</v>
      </c>
      <c r="E73" s="16">
        <f t="shared" ref="E73:I73" si="87">SUM(E71:E72)</f>
        <v>0</v>
      </c>
      <c r="F73" s="16">
        <f t="shared" si="87"/>
        <v>0</v>
      </c>
      <c r="G73" s="16">
        <f t="shared" si="87"/>
        <v>0</v>
      </c>
      <c r="H73" s="16">
        <f t="shared" si="87"/>
        <v>0</v>
      </c>
      <c r="I73" s="16">
        <f t="shared" si="87"/>
        <v>0</v>
      </c>
      <c r="J73" s="34">
        <f t="shared" si="0"/>
        <v>0</v>
      </c>
      <c r="K73" s="90"/>
      <c r="L73" s="20"/>
      <c r="M73" s="41"/>
      <c r="N73" s="16" t="s">
        <v>8</v>
      </c>
      <c r="O73" s="16">
        <f t="shared" ref="O73:T73" si="88">SUM(O71:O72)</f>
        <v>0</v>
      </c>
      <c r="P73" s="16">
        <f t="shared" si="88"/>
        <v>0</v>
      </c>
      <c r="Q73" s="16">
        <f t="shared" si="88"/>
        <v>0</v>
      </c>
      <c r="R73" s="16">
        <f t="shared" si="88"/>
        <v>0</v>
      </c>
      <c r="S73" s="16">
        <f t="shared" si="88"/>
        <v>0</v>
      </c>
      <c r="T73" s="16">
        <f t="shared" si="88"/>
        <v>0</v>
      </c>
      <c r="U73" s="34">
        <f t="shared" si="1"/>
        <v>0</v>
      </c>
      <c r="V73" s="89"/>
      <c r="W73" s="20"/>
      <c r="X73" s="41"/>
      <c r="Y73" s="16" t="s">
        <v>8</v>
      </c>
      <c r="Z73" s="61">
        <f>SUM(Z71:Z72)</f>
        <v>0</v>
      </c>
      <c r="AA73" s="61">
        <f t="shared" ref="AA73:AE73" si="89">SUM(AA71:AA72)</f>
        <v>0</v>
      </c>
      <c r="AB73" s="61">
        <f t="shared" si="89"/>
        <v>0</v>
      </c>
      <c r="AC73" s="61">
        <f t="shared" si="89"/>
        <v>0</v>
      </c>
      <c r="AD73" s="61">
        <f t="shared" si="89"/>
        <v>0</v>
      </c>
      <c r="AE73" s="62">
        <f t="shared" si="89"/>
        <v>0</v>
      </c>
      <c r="AF73" s="60">
        <f>SUM(Z73:AE73)</f>
        <v>0</v>
      </c>
      <c r="AG73" s="60"/>
      <c r="AH73" s="20"/>
      <c r="AI73" s="20"/>
    </row>
    <row r="74" spans="2:35" x14ac:dyDescent="0.25">
      <c r="B74" s="32" t="s">
        <v>169</v>
      </c>
      <c r="C74" s="37" t="s">
        <v>152</v>
      </c>
      <c r="D74" s="31"/>
      <c r="E74" s="31"/>
      <c r="F74" s="31"/>
      <c r="G74" s="31"/>
      <c r="H74" s="31"/>
      <c r="I74" s="31"/>
      <c r="J74" s="32">
        <f t="shared" si="0"/>
        <v>0</v>
      </c>
      <c r="K74" s="88"/>
      <c r="L74" s="20"/>
      <c r="M74" s="32" t="s">
        <v>169</v>
      </c>
      <c r="N74" s="37" t="s">
        <v>152</v>
      </c>
      <c r="O74" s="31"/>
      <c r="P74" s="31"/>
      <c r="Q74" s="31"/>
      <c r="R74" s="31"/>
      <c r="S74" s="31"/>
      <c r="T74" s="31"/>
      <c r="U74" s="32">
        <f t="shared" si="1"/>
        <v>0</v>
      </c>
      <c r="V74" s="88"/>
      <c r="W74" s="20"/>
      <c r="X74" s="32" t="s">
        <v>169</v>
      </c>
      <c r="Y74" s="37" t="s">
        <v>152</v>
      </c>
      <c r="Z74" s="58">
        <f>SUM(D74+O74)</f>
        <v>0</v>
      </c>
      <c r="AA74" s="58">
        <f t="shared" ref="AA74:AE75" si="90">SUM(E74+P74)</f>
        <v>0</v>
      </c>
      <c r="AB74" s="58">
        <f t="shared" si="90"/>
        <v>0</v>
      </c>
      <c r="AC74" s="58">
        <f t="shared" si="90"/>
        <v>0</v>
      </c>
      <c r="AD74" s="58">
        <f t="shared" si="90"/>
        <v>0</v>
      </c>
      <c r="AE74" s="58">
        <f t="shared" si="90"/>
        <v>0</v>
      </c>
      <c r="AF74" s="56">
        <f t="shared" si="7"/>
        <v>0</v>
      </c>
      <c r="AG74" s="57"/>
      <c r="AH74" s="20"/>
      <c r="AI74" s="20"/>
    </row>
    <row r="75" spans="2:35" x14ac:dyDescent="0.25">
      <c r="B75" s="34" t="s">
        <v>169</v>
      </c>
      <c r="C75" s="40" t="s">
        <v>153</v>
      </c>
      <c r="D75" s="30"/>
      <c r="E75" s="30"/>
      <c r="F75" s="30"/>
      <c r="G75" s="30"/>
      <c r="H75" s="30"/>
      <c r="I75" s="30"/>
      <c r="J75" s="34">
        <f t="shared" si="0"/>
        <v>0</v>
      </c>
      <c r="K75" s="89"/>
      <c r="L75" s="20"/>
      <c r="M75" s="34" t="s">
        <v>169</v>
      </c>
      <c r="N75" s="40" t="s">
        <v>153</v>
      </c>
      <c r="O75" s="30"/>
      <c r="P75" s="30"/>
      <c r="Q75" s="30"/>
      <c r="R75" s="30"/>
      <c r="S75" s="30"/>
      <c r="T75" s="30"/>
      <c r="U75" s="34">
        <f t="shared" si="1"/>
        <v>0</v>
      </c>
      <c r="V75" s="89"/>
      <c r="W75" s="20"/>
      <c r="X75" s="34" t="s">
        <v>169</v>
      </c>
      <c r="Y75" s="40" t="s">
        <v>153</v>
      </c>
      <c r="Z75" s="58">
        <f>SUM(D75+O75)</f>
        <v>0</v>
      </c>
      <c r="AA75" s="58">
        <f t="shared" si="90"/>
        <v>0</v>
      </c>
      <c r="AB75" s="58">
        <f t="shared" si="90"/>
        <v>0</v>
      </c>
      <c r="AC75" s="58">
        <f t="shared" si="90"/>
        <v>0</v>
      </c>
      <c r="AD75" s="58">
        <f t="shared" si="90"/>
        <v>0</v>
      </c>
      <c r="AE75" s="58">
        <f t="shared" si="90"/>
        <v>0</v>
      </c>
      <c r="AF75" s="59">
        <f>SUM(Z75:AE75)</f>
        <v>0</v>
      </c>
      <c r="AG75" s="60"/>
      <c r="AH75" s="20"/>
      <c r="AI75" s="20"/>
    </row>
    <row r="76" spans="2:35" x14ac:dyDescent="0.25">
      <c r="B76" s="34" t="s">
        <v>169</v>
      </c>
      <c r="C76" s="44" t="s">
        <v>8</v>
      </c>
      <c r="D76" s="42">
        <f t="shared" ref="D76:I76" si="91">SUM(D74:D75)</f>
        <v>0</v>
      </c>
      <c r="E76" s="42">
        <f t="shared" si="91"/>
        <v>0</v>
      </c>
      <c r="F76" s="42">
        <f t="shared" si="91"/>
        <v>0</v>
      </c>
      <c r="G76" s="42">
        <f t="shared" si="91"/>
        <v>0</v>
      </c>
      <c r="H76" s="42">
        <f t="shared" si="91"/>
        <v>0</v>
      </c>
      <c r="I76" s="42">
        <f t="shared" si="91"/>
        <v>0</v>
      </c>
      <c r="J76" s="43">
        <f t="shared" si="0"/>
        <v>0</v>
      </c>
      <c r="K76" s="89"/>
      <c r="L76" s="20"/>
      <c r="M76" s="34" t="s">
        <v>169</v>
      </c>
      <c r="N76" s="44" t="s">
        <v>8</v>
      </c>
      <c r="O76" s="42">
        <f t="shared" ref="O76:T76" si="92">SUM(O74:O75)</f>
        <v>0</v>
      </c>
      <c r="P76" s="42">
        <f t="shared" si="92"/>
        <v>0</v>
      </c>
      <c r="Q76" s="42">
        <f t="shared" si="92"/>
        <v>0</v>
      </c>
      <c r="R76" s="42">
        <f t="shared" si="92"/>
        <v>0</v>
      </c>
      <c r="S76" s="42">
        <f t="shared" si="92"/>
        <v>0</v>
      </c>
      <c r="T76" s="42">
        <f t="shared" si="92"/>
        <v>0</v>
      </c>
      <c r="U76" s="43">
        <f t="shared" si="1"/>
        <v>0</v>
      </c>
      <c r="V76" s="89"/>
      <c r="W76" s="20"/>
      <c r="X76" s="34" t="s">
        <v>169</v>
      </c>
      <c r="Y76" s="44" t="s">
        <v>8</v>
      </c>
      <c r="Z76" s="58">
        <f>SUM(Z74:Z75)</f>
        <v>0</v>
      </c>
      <c r="AA76" s="58">
        <f t="shared" ref="AA76:AE76" si="93">SUM(AA74:AA75)</f>
        <v>0</v>
      </c>
      <c r="AB76" s="58">
        <f t="shared" si="93"/>
        <v>0</v>
      </c>
      <c r="AC76" s="58">
        <f t="shared" si="93"/>
        <v>0</v>
      </c>
      <c r="AD76" s="58">
        <f t="shared" si="93"/>
        <v>0</v>
      </c>
      <c r="AE76" s="58">
        <f t="shared" si="93"/>
        <v>0</v>
      </c>
      <c r="AF76" s="59">
        <f>SUM(Z76:AE76)</f>
        <v>0</v>
      </c>
      <c r="AG76" s="60"/>
      <c r="AH76" s="20"/>
      <c r="AI76" s="20"/>
    </row>
    <row r="77" spans="2:35" x14ac:dyDescent="0.25">
      <c r="B77" s="45"/>
      <c r="C77" s="46" t="s">
        <v>9</v>
      </c>
      <c r="D77" s="47">
        <f>SUM(D14,D17,D20,D23,D26,D29,D32,D35,D38,D41,D74,D44,D47,D50,D53,D56,D59,D62,D65,D68,D71)</f>
        <v>150000</v>
      </c>
      <c r="E77" s="47">
        <f t="shared" ref="E77:I77" si="94">SUM(E14,E17,E20,E23,E26,E29,E32,E35,E38,E41,E74,E44,E47,E50,E53,E56,E59,E62,E65,E68,E71)</f>
        <v>3707000</v>
      </c>
      <c r="F77" s="47">
        <f t="shared" si="94"/>
        <v>6928000</v>
      </c>
      <c r="G77" s="47">
        <f t="shared" si="94"/>
        <v>5400000</v>
      </c>
      <c r="H77" s="47">
        <f t="shared" si="94"/>
        <v>1470000</v>
      </c>
      <c r="I77" s="47">
        <f t="shared" si="94"/>
        <v>0</v>
      </c>
      <c r="J77" s="48">
        <f t="shared" si="0"/>
        <v>17655000</v>
      </c>
      <c r="K77" s="92"/>
      <c r="L77" s="20"/>
      <c r="M77" s="45"/>
      <c r="N77" s="46" t="s">
        <v>9</v>
      </c>
      <c r="O77" s="47">
        <f>SUM(O14,O17,O20,O23,O26,O29,O32,O35,O38,O41,O44,O47,O50,O53,O56,O59,O62,O65,O68,O71,O74)</f>
        <v>-10000</v>
      </c>
      <c r="P77" s="47">
        <f t="shared" ref="P77:T78" si="95">SUM(P14,P17,P20,P23,P26,P29,P32,P35,P38,P41,P44,P47,P50,P53,P56,P59,P62,P65,P68,P71,P74)</f>
        <v>730000</v>
      </c>
      <c r="Q77" s="47">
        <f t="shared" si="95"/>
        <v>-625000</v>
      </c>
      <c r="R77" s="47">
        <f t="shared" si="95"/>
        <v>375000</v>
      </c>
      <c r="S77" s="47">
        <f t="shared" si="95"/>
        <v>30000</v>
      </c>
      <c r="T77" s="47">
        <f t="shared" si="95"/>
        <v>0</v>
      </c>
      <c r="U77" s="48">
        <f t="shared" si="1"/>
        <v>500000</v>
      </c>
      <c r="V77" s="92"/>
      <c r="W77" s="20"/>
      <c r="X77" s="45"/>
      <c r="Y77" s="49" t="s">
        <v>9</v>
      </c>
      <c r="Z77" s="63">
        <f>SUM(Z14,Z17,Z20,Z23,Z26,Z29,Z32,Z35,Z38,Z41,Z44,Z47,Z50,Z53,Z56,Z59,Z62,Z65,Z68,Z71,Z74)</f>
        <v>140000</v>
      </c>
      <c r="AA77" s="63">
        <f t="shared" ref="AA77:AE78" si="96">SUM(AA14,AA17,AA20,AA23,AA26,AA29,AA32,AA35,AA38,AA41,AA44,AA47,AA50,AA53,AA56,AA59,AA62,AA65,AA68,AA71,AA74)</f>
        <v>4437000</v>
      </c>
      <c r="AB77" s="63">
        <f t="shared" si="96"/>
        <v>6303000</v>
      </c>
      <c r="AC77" s="63">
        <f t="shared" si="96"/>
        <v>5775000</v>
      </c>
      <c r="AD77" s="63">
        <f t="shared" si="96"/>
        <v>1500000</v>
      </c>
      <c r="AE77" s="63">
        <f t="shared" si="96"/>
        <v>0</v>
      </c>
      <c r="AF77" s="63">
        <f t="shared" si="7"/>
        <v>18155000</v>
      </c>
      <c r="AG77" s="93"/>
      <c r="AH77" s="20"/>
      <c r="AI77" s="20"/>
    </row>
    <row r="78" spans="2:35" x14ac:dyDescent="0.25">
      <c r="B78" s="51"/>
      <c r="C78" s="52" t="s">
        <v>10</v>
      </c>
      <c r="D78" s="50">
        <f>SUM(I37,D15,D18,D21,D24,D27,D30,D33,D36,D39,D42,D45,D48,D51,D54,D57,D60,D63,D66,D69,D72,D75)</f>
        <v>0</v>
      </c>
      <c r="E78" s="50">
        <f t="shared" ref="E78:I78" si="97">SUM(J37,E15,E18,E21,E24,E27,E30,E33,E36,E39,E42,E45,E48,E51,E54,E57,E60,E63,E66,E69,E72,E75)</f>
        <v>4100000</v>
      </c>
      <c r="F78" s="50">
        <f t="shared" si="97"/>
        <v>0</v>
      </c>
      <c r="G78" s="50">
        <f t="shared" si="97"/>
        <v>650000</v>
      </c>
      <c r="H78" s="50">
        <f t="shared" si="97"/>
        <v>500000</v>
      </c>
      <c r="I78" s="50">
        <f t="shared" si="97"/>
        <v>0</v>
      </c>
      <c r="J78" s="53">
        <f>SUM(D78:I78)</f>
        <v>5250000</v>
      </c>
      <c r="K78" s="94"/>
      <c r="L78" s="20"/>
      <c r="M78" s="51"/>
      <c r="N78" s="52" t="s">
        <v>10</v>
      </c>
      <c r="O78" s="50">
        <f>SUM(O15,O18,O21,O24,O27,O30,O33,O36,O39,O42,O45,O48,O51,O54,O57,O60,O63,O66,O69,O72,O75)</f>
        <v>0</v>
      </c>
      <c r="P78" s="50">
        <f t="shared" si="95"/>
        <v>300000</v>
      </c>
      <c r="Q78" s="50">
        <f t="shared" si="95"/>
        <v>0</v>
      </c>
      <c r="R78" s="50">
        <f t="shared" si="95"/>
        <v>0</v>
      </c>
      <c r="S78" s="50">
        <f t="shared" si="95"/>
        <v>0</v>
      </c>
      <c r="T78" s="50">
        <f t="shared" si="95"/>
        <v>200000</v>
      </c>
      <c r="U78" s="53">
        <f>SUM(O78:T78)</f>
        <v>500000</v>
      </c>
      <c r="V78" s="94"/>
      <c r="W78" s="20"/>
      <c r="X78" s="51"/>
      <c r="Y78" s="52" t="s">
        <v>10</v>
      </c>
      <c r="Z78" s="64">
        <f>SUM(Z15,Z18,Z21,Z24,Z27,Z30,Z33,Z36,Z39,Z42,Z45,Z48,Z51,Z54,Z57,Z60,Z63,Z66,Z69,Z72,Z75)</f>
        <v>0</v>
      </c>
      <c r="AA78" s="64">
        <f t="shared" si="96"/>
        <v>3800000</v>
      </c>
      <c r="AB78" s="64">
        <f t="shared" si="96"/>
        <v>0</v>
      </c>
      <c r="AC78" s="64">
        <f t="shared" si="96"/>
        <v>650000</v>
      </c>
      <c r="AD78" s="64">
        <f t="shared" si="96"/>
        <v>500000</v>
      </c>
      <c r="AE78" s="64">
        <f t="shared" si="96"/>
        <v>200000</v>
      </c>
      <c r="AF78" s="65">
        <f>SUM(Z78:AE78)</f>
        <v>5150000</v>
      </c>
      <c r="AG78" s="95"/>
      <c r="AH78" s="20"/>
      <c r="AI78" s="20"/>
    </row>
    <row r="79" spans="2:35" x14ac:dyDescent="0.25">
      <c r="B79" s="47"/>
      <c r="C79" s="52" t="s">
        <v>8</v>
      </c>
      <c r="D79" s="50">
        <f t="shared" ref="D79:I79" si="98">SUM(D77:D78)</f>
        <v>150000</v>
      </c>
      <c r="E79" s="50">
        <f t="shared" si="98"/>
        <v>7807000</v>
      </c>
      <c r="F79" s="50">
        <f t="shared" si="98"/>
        <v>6928000</v>
      </c>
      <c r="G79" s="50">
        <f t="shared" si="98"/>
        <v>6050000</v>
      </c>
      <c r="H79" s="50">
        <f t="shared" si="98"/>
        <v>1970000</v>
      </c>
      <c r="I79" s="50">
        <f t="shared" si="98"/>
        <v>0</v>
      </c>
      <c r="J79" s="53">
        <f>SUM(D79:I79)</f>
        <v>22905000</v>
      </c>
      <c r="K79" s="96"/>
      <c r="L79" s="20"/>
      <c r="M79" s="47"/>
      <c r="N79" s="52" t="s">
        <v>8</v>
      </c>
      <c r="O79" s="50">
        <f t="shared" ref="O79:T79" si="99">SUM(O77:O78)</f>
        <v>-10000</v>
      </c>
      <c r="P79" s="50">
        <f t="shared" si="99"/>
        <v>1030000</v>
      </c>
      <c r="Q79" s="50">
        <f t="shared" si="99"/>
        <v>-625000</v>
      </c>
      <c r="R79" s="50">
        <f t="shared" si="99"/>
        <v>375000</v>
      </c>
      <c r="S79" s="50">
        <f t="shared" si="99"/>
        <v>30000</v>
      </c>
      <c r="T79" s="50">
        <f t="shared" si="99"/>
        <v>200000</v>
      </c>
      <c r="U79" s="53">
        <f>SUM(O79:T79)</f>
        <v>1000000</v>
      </c>
      <c r="V79" s="96"/>
      <c r="W79" s="20"/>
      <c r="X79" s="47"/>
      <c r="Y79" s="52" t="s">
        <v>8</v>
      </c>
      <c r="Z79" s="63">
        <f t="shared" ref="Z79:AE79" si="100">SUM(Z77:Z78)</f>
        <v>140000</v>
      </c>
      <c r="AA79" s="63">
        <f t="shared" si="100"/>
        <v>8237000</v>
      </c>
      <c r="AB79" s="63">
        <f t="shared" si="100"/>
        <v>6303000</v>
      </c>
      <c r="AC79" s="63">
        <f t="shared" si="100"/>
        <v>6425000</v>
      </c>
      <c r="AD79" s="63">
        <f t="shared" si="100"/>
        <v>2000000</v>
      </c>
      <c r="AE79" s="63">
        <f t="shared" si="100"/>
        <v>200000</v>
      </c>
      <c r="AF79" s="66">
        <f>SUM(Z79:AE79)</f>
        <v>23305000</v>
      </c>
      <c r="AG79" s="64"/>
      <c r="AH79" s="20"/>
      <c r="AI79" s="20"/>
    </row>
    <row r="80" spans="2:35" x14ac:dyDescent="0.25">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row>
    <row r="81" spans="2:35" ht="18.75" x14ac:dyDescent="0.3">
      <c r="B81" s="20"/>
      <c r="C81" s="20"/>
      <c r="D81" s="20"/>
      <c r="E81" s="20"/>
      <c r="F81" s="20"/>
      <c r="G81" s="20"/>
      <c r="H81" s="20"/>
      <c r="I81" s="20"/>
      <c r="J81" s="20"/>
      <c r="K81" s="20"/>
      <c r="L81" s="20"/>
      <c r="M81" s="20"/>
      <c r="N81" s="20"/>
      <c r="O81" s="20"/>
      <c r="P81" s="20"/>
      <c r="Q81" s="20"/>
      <c r="R81" s="20"/>
      <c r="S81" s="20"/>
      <c r="T81" s="20"/>
      <c r="U81" s="20"/>
      <c r="V81" s="20"/>
      <c r="W81" s="20"/>
      <c r="X81" s="23" t="s">
        <v>356</v>
      </c>
      <c r="Y81" s="20"/>
      <c r="Z81" s="20"/>
      <c r="AA81" s="20"/>
      <c r="AB81" s="20"/>
      <c r="AC81" s="20"/>
      <c r="AD81" s="20"/>
      <c r="AE81" s="20"/>
      <c r="AF81" s="20"/>
      <c r="AG81" s="20"/>
      <c r="AH81" s="20"/>
      <c r="AI81" s="20"/>
    </row>
    <row r="82" spans="2:35" x14ac:dyDescent="0.25">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row>
    <row r="83" spans="2:35" x14ac:dyDescent="0.25">
      <c r="B83" s="20"/>
      <c r="C83" s="20"/>
      <c r="D83" s="20"/>
      <c r="E83" s="20"/>
      <c r="F83" s="20"/>
      <c r="G83" s="20"/>
      <c r="H83" s="20"/>
      <c r="I83" s="20"/>
      <c r="J83" s="20"/>
      <c r="K83" s="20"/>
      <c r="L83" s="20"/>
      <c r="M83" s="20"/>
      <c r="N83" s="20"/>
      <c r="O83" s="20"/>
      <c r="P83" s="20"/>
      <c r="Q83" s="20"/>
      <c r="R83" s="20"/>
      <c r="S83" s="20"/>
      <c r="T83" s="20"/>
      <c r="U83" s="20"/>
      <c r="V83" s="20"/>
      <c r="W83" s="20"/>
      <c r="X83" s="20"/>
      <c r="Y83" s="67"/>
      <c r="Z83" s="68" t="s">
        <v>2</v>
      </c>
      <c r="AA83" s="68" t="s">
        <v>3</v>
      </c>
      <c r="AB83" s="68" t="s">
        <v>4</v>
      </c>
      <c r="AC83" s="68" t="s">
        <v>5</v>
      </c>
      <c r="AD83" s="68" t="s">
        <v>6</v>
      </c>
      <c r="AE83" s="68" t="s">
        <v>7</v>
      </c>
      <c r="AF83" s="69" t="s">
        <v>171</v>
      </c>
      <c r="AG83" s="70" t="s">
        <v>335</v>
      </c>
      <c r="AH83" s="71"/>
      <c r="AI83" s="20"/>
    </row>
    <row r="84" spans="2:35" ht="39" x14ac:dyDescent="0.25">
      <c r="B84" s="20"/>
      <c r="C84" s="20"/>
      <c r="D84" s="20"/>
      <c r="E84" s="20"/>
      <c r="F84" s="20"/>
      <c r="G84" s="20"/>
      <c r="H84" s="20"/>
      <c r="I84" s="20"/>
      <c r="J84" s="20"/>
      <c r="K84" s="20"/>
      <c r="L84" s="20"/>
      <c r="M84" s="20"/>
      <c r="N84" s="20"/>
      <c r="O84" s="20"/>
      <c r="P84" s="20"/>
      <c r="Q84" s="20"/>
      <c r="R84" s="20"/>
      <c r="S84" s="20"/>
      <c r="T84" s="20"/>
      <c r="U84" s="20"/>
      <c r="V84" s="20"/>
      <c r="W84" s="20"/>
      <c r="X84" s="20"/>
      <c r="Y84" s="72" t="s">
        <v>357</v>
      </c>
      <c r="Z84" s="73">
        <f t="shared" ref="Z84:AE84" si="101">Z74</f>
        <v>0</v>
      </c>
      <c r="AA84" s="74">
        <f t="shared" si="101"/>
        <v>0</v>
      </c>
      <c r="AB84" s="74">
        <f t="shared" si="101"/>
        <v>0</v>
      </c>
      <c r="AC84" s="74">
        <f t="shared" si="101"/>
        <v>0</v>
      </c>
      <c r="AD84" s="74">
        <f t="shared" si="101"/>
        <v>0</v>
      </c>
      <c r="AE84" s="74">
        <f t="shared" si="101"/>
        <v>0</v>
      </c>
      <c r="AF84" s="75">
        <f>SUM(Z84:AE84)</f>
        <v>0</v>
      </c>
      <c r="AG84" s="97"/>
      <c r="AH84" s="71"/>
      <c r="AI84" s="20"/>
    </row>
    <row r="85" spans="2:35" ht="39" x14ac:dyDescent="0.25">
      <c r="B85" s="20"/>
      <c r="C85" s="20"/>
      <c r="D85" s="20"/>
      <c r="E85" s="20"/>
      <c r="F85" s="20"/>
      <c r="G85" s="20"/>
      <c r="H85" s="20"/>
      <c r="I85" s="20"/>
      <c r="J85" s="20"/>
      <c r="K85" s="20"/>
      <c r="L85" s="20"/>
      <c r="M85" s="20"/>
      <c r="N85" s="20"/>
      <c r="O85" s="20"/>
      <c r="P85" s="20"/>
      <c r="Q85" s="20"/>
      <c r="R85" s="20"/>
      <c r="S85" s="20"/>
      <c r="T85" s="20"/>
      <c r="U85" s="20"/>
      <c r="V85" s="20"/>
      <c r="W85" s="20"/>
      <c r="X85" s="20"/>
      <c r="Y85" s="76" t="s">
        <v>358</v>
      </c>
      <c r="Z85" s="67">
        <f>SUM(Z14,Z17,Z20,Z23,Z26,Z29,Z32,Z35,Z38,Z41,Z44,Z47,Z50,Z53,Z56,Z59,Z62,Z65,Z68,Z71)</f>
        <v>140000</v>
      </c>
      <c r="AA85" s="67">
        <f t="shared" ref="AA85:AE85" si="102">SUM(AA14,AA17,AA20,AA23,AA26,AA29,AA32,AA35,AA38,AA41,AA44,AA47,AA50,AA53,AA56,AA59,AA62,AA65,AA68,AA71)</f>
        <v>4437000</v>
      </c>
      <c r="AB85" s="67">
        <f t="shared" si="102"/>
        <v>6303000</v>
      </c>
      <c r="AC85" s="67">
        <f t="shared" si="102"/>
        <v>5775000</v>
      </c>
      <c r="AD85" s="74">
        <f t="shared" si="102"/>
        <v>1500000</v>
      </c>
      <c r="AE85" s="67">
        <f t="shared" si="102"/>
        <v>0</v>
      </c>
      <c r="AF85" s="75">
        <f t="shared" ref="AF85" si="103">SUM(Z85:AE85)</f>
        <v>18155000</v>
      </c>
      <c r="AG85" s="97"/>
      <c r="AH85" s="71"/>
      <c r="AI85" s="20"/>
    </row>
    <row r="86" spans="2:35" ht="24" customHeight="1" x14ac:dyDescent="0.25">
      <c r="B86" s="20"/>
      <c r="C86" s="20"/>
      <c r="D86" s="20"/>
      <c r="E86" s="20"/>
      <c r="F86" s="20"/>
      <c r="G86" s="20"/>
      <c r="H86" s="20"/>
      <c r="I86" s="20"/>
      <c r="J86" s="20"/>
      <c r="K86" s="20"/>
      <c r="L86" s="20"/>
      <c r="M86" s="20"/>
      <c r="N86" s="20"/>
      <c r="O86" s="20"/>
      <c r="P86" s="20"/>
      <c r="Q86" s="20"/>
      <c r="R86" s="20"/>
      <c r="S86" s="20"/>
      <c r="T86" s="20"/>
      <c r="U86" s="20"/>
      <c r="V86" s="20"/>
      <c r="W86" s="20"/>
      <c r="X86" s="20"/>
      <c r="Y86" s="54" t="s">
        <v>174</v>
      </c>
      <c r="Z86" s="77">
        <f t="shared" ref="Z86:AF86" si="104">Z77</f>
        <v>140000</v>
      </c>
      <c r="AA86" s="77">
        <f t="shared" si="104"/>
        <v>4437000</v>
      </c>
      <c r="AB86" s="77">
        <f t="shared" si="104"/>
        <v>6303000</v>
      </c>
      <c r="AC86" s="74">
        <f t="shared" si="104"/>
        <v>5775000</v>
      </c>
      <c r="AD86" s="78">
        <f t="shared" si="104"/>
        <v>1500000</v>
      </c>
      <c r="AE86" s="74">
        <f t="shared" si="104"/>
        <v>0</v>
      </c>
      <c r="AF86" s="78">
        <f t="shared" si="104"/>
        <v>18155000</v>
      </c>
      <c r="AG86" s="97"/>
      <c r="AH86" s="71"/>
      <c r="AI86" s="20"/>
    </row>
    <row r="87" spans="2:35" x14ac:dyDescent="0.25">
      <c r="B87" s="20"/>
      <c r="C87" s="20"/>
      <c r="D87" s="20"/>
      <c r="E87" s="20"/>
      <c r="F87" s="20"/>
      <c r="G87" s="20"/>
      <c r="H87" s="20"/>
      <c r="I87" s="20"/>
      <c r="J87" s="20"/>
      <c r="K87" s="20"/>
      <c r="L87" s="20"/>
      <c r="M87" s="20"/>
      <c r="N87" s="20"/>
      <c r="O87" s="20"/>
      <c r="P87" s="20"/>
      <c r="Q87" s="20"/>
      <c r="R87" s="20"/>
      <c r="S87" s="20"/>
      <c r="T87" s="20"/>
      <c r="U87" s="20"/>
      <c r="V87" s="20"/>
      <c r="W87" s="20"/>
      <c r="X87" s="20"/>
      <c r="Y87" s="71"/>
      <c r="Z87" s="71"/>
      <c r="AA87" s="71"/>
      <c r="AB87" s="71"/>
      <c r="AC87" s="71"/>
      <c r="AD87" s="71"/>
      <c r="AE87" s="71"/>
      <c r="AF87" s="71"/>
      <c r="AG87" s="71"/>
      <c r="AH87" s="71"/>
      <c r="AI87" s="20"/>
    </row>
    <row r="88" spans="2:35" ht="42.75" customHeight="1" x14ac:dyDescent="0.25">
      <c r="B88" s="20"/>
      <c r="C88" s="20"/>
      <c r="D88" s="20"/>
      <c r="E88" s="20"/>
      <c r="F88" s="20"/>
      <c r="G88" s="20"/>
      <c r="H88" s="20"/>
      <c r="I88" s="20"/>
      <c r="J88" s="20"/>
      <c r="K88" s="20"/>
      <c r="L88" s="20"/>
      <c r="M88" s="20"/>
      <c r="N88" s="20"/>
      <c r="O88" s="20"/>
      <c r="P88" s="20"/>
      <c r="Q88" s="20"/>
      <c r="R88" s="20"/>
      <c r="S88" s="20"/>
      <c r="T88" s="20"/>
      <c r="U88" s="20"/>
      <c r="V88" s="20"/>
      <c r="W88" s="20"/>
      <c r="X88" s="20"/>
      <c r="Y88" s="54" t="s">
        <v>359</v>
      </c>
      <c r="Z88" s="79" t="str">
        <f t="shared" ref="Z88:AF88" si="105">IF(Z84+Z85=Z77,"ok","check against RDEL profile total")</f>
        <v>ok</v>
      </c>
      <c r="AA88" s="79" t="str">
        <f t="shared" si="105"/>
        <v>ok</v>
      </c>
      <c r="AB88" s="79" t="str">
        <f t="shared" si="105"/>
        <v>ok</v>
      </c>
      <c r="AC88" s="79" t="str">
        <f t="shared" si="105"/>
        <v>ok</v>
      </c>
      <c r="AD88" s="79" t="str">
        <f t="shared" si="105"/>
        <v>ok</v>
      </c>
      <c r="AE88" s="79" t="str">
        <f t="shared" si="105"/>
        <v>ok</v>
      </c>
      <c r="AF88" s="80" t="str">
        <f t="shared" si="105"/>
        <v>ok</v>
      </c>
      <c r="AG88" s="81"/>
      <c r="AH88" s="71"/>
      <c r="AI88" s="20"/>
    </row>
    <row r="89" spans="2:35" x14ac:dyDescent="0.25">
      <c r="B89" s="20"/>
      <c r="C89" s="20"/>
      <c r="D89" s="20"/>
      <c r="E89" s="20"/>
      <c r="F89" s="20"/>
      <c r="G89" s="20"/>
      <c r="H89" s="20"/>
      <c r="I89" s="20"/>
      <c r="J89" s="20"/>
      <c r="K89" s="20"/>
      <c r="L89" s="20"/>
      <c r="M89" s="20"/>
      <c r="N89" s="20"/>
      <c r="O89" s="20"/>
      <c r="P89" s="20"/>
      <c r="Q89" s="20"/>
      <c r="R89" s="20"/>
      <c r="S89" s="20"/>
      <c r="T89" s="20"/>
      <c r="U89" s="20"/>
      <c r="V89" s="20"/>
      <c r="W89" s="20"/>
      <c r="X89" s="20"/>
      <c r="Y89" s="71"/>
      <c r="Z89" s="71"/>
      <c r="AA89" s="71"/>
      <c r="AB89" s="71"/>
      <c r="AC89" s="71"/>
      <c r="AD89" s="71"/>
      <c r="AE89" s="71"/>
      <c r="AF89" s="71"/>
      <c r="AG89" s="71"/>
      <c r="AH89" s="71"/>
      <c r="AI89" s="20"/>
    </row>
    <row r="90" spans="2:35" ht="47.25" customHeight="1" x14ac:dyDescent="0.25">
      <c r="B90" s="20"/>
      <c r="C90" s="20"/>
      <c r="D90" s="20"/>
      <c r="E90" s="20"/>
      <c r="F90" s="20"/>
      <c r="G90" s="20"/>
      <c r="H90" s="20"/>
      <c r="I90" s="20"/>
      <c r="J90" s="20"/>
      <c r="K90" s="20"/>
      <c r="L90" s="20"/>
      <c r="M90" s="20"/>
      <c r="N90" s="20"/>
      <c r="O90" s="20"/>
      <c r="P90" s="20"/>
      <c r="Q90" s="20"/>
      <c r="R90" s="20"/>
      <c r="S90" s="20"/>
      <c r="T90" s="20"/>
      <c r="U90" s="20"/>
      <c r="V90" s="20"/>
      <c r="W90" s="20"/>
      <c r="X90" s="20"/>
      <c r="Y90" s="54" t="s">
        <v>175</v>
      </c>
      <c r="Z90" s="82" t="str">
        <f>IFERROR(IF(AF84/AF79&gt;0.05,"Exceeds 5%","ok"),"")</f>
        <v>ok</v>
      </c>
      <c r="AA90" s="71"/>
      <c r="AB90" s="54" t="s">
        <v>360</v>
      </c>
      <c r="AC90" s="83" t="str">
        <f>IFERROR(IF(AF77/AF79&gt;0.07,"Exceeds 7%","ok"),"")</f>
        <v>Exceeds 7%</v>
      </c>
      <c r="AD90" s="71"/>
      <c r="AE90" s="71"/>
      <c r="AF90" s="71"/>
      <c r="AG90" s="71"/>
      <c r="AH90" s="71"/>
      <c r="AI90" s="20"/>
    </row>
    <row r="91" spans="2:35" x14ac:dyDescent="0.25">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row>
    <row r="92" spans="2:35" x14ac:dyDescent="0.25">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row>
    <row r="93" spans="2:35" x14ac:dyDescent="0.25">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row>
  </sheetData>
  <sheetProtection algorithmName="SHA-512" hashValue="7A8sofhGCedB2u9y+YbHl/QRcl0rWtAZSXgPpVg5PVi6m2O4Kg2+9pD7RVyUltzNHi54PaqU3OhkABv/FR9htw==" saltValue="t4JTTJOv2MnnbCsaHhczmw==" spinCount="100000" sheet="1" objects="1" scenarios="1" select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ED93C-AB89-46A7-A6BE-45B8F65B5458}">
  <sheetPr>
    <tabColor theme="0" tint="-0.249977111117893"/>
  </sheetPr>
  <dimension ref="A5:Y60"/>
  <sheetViews>
    <sheetView showGridLines="0" tabSelected="1" zoomScale="80" zoomScaleNormal="80" workbookViewId="0">
      <selection activeCell="O18" sqref="O18"/>
    </sheetView>
  </sheetViews>
  <sheetFormatPr defaultColWidth="9.140625" defaultRowHeight="15" x14ac:dyDescent="0.25"/>
  <cols>
    <col min="1" max="1" width="9.140625" style="102"/>
    <col min="2" max="2" width="11.85546875" style="102" bestFit="1" customWidth="1"/>
    <col min="3" max="14" width="9.140625" style="102"/>
    <col min="15" max="15" width="54.5703125" style="102" customWidth="1"/>
    <col min="16" max="16" width="63.28515625" style="102" customWidth="1"/>
    <col min="17" max="16384" width="9.140625" style="102"/>
  </cols>
  <sheetData>
    <row r="5" spans="1:24" x14ac:dyDescent="0.25">
      <c r="A5" s="103"/>
      <c r="B5" s="103"/>
      <c r="C5" s="103"/>
      <c r="D5" s="103"/>
      <c r="E5" s="103"/>
      <c r="F5" s="103"/>
      <c r="G5" s="103"/>
      <c r="H5" s="103"/>
      <c r="I5" s="103"/>
      <c r="J5" s="103"/>
      <c r="K5" s="103"/>
      <c r="L5" s="103"/>
      <c r="M5" s="103"/>
      <c r="N5" s="103"/>
    </row>
    <row r="6" spans="1:24" x14ac:dyDescent="0.25">
      <c r="A6" s="103"/>
      <c r="B6" s="103"/>
      <c r="C6" s="103"/>
      <c r="D6" s="103"/>
      <c r="E6" s="103"/>
      <c r="F6" s="103"/>
      <c r="G6" s="103"/>
      <c r="H6" s="103"/>
      <c r="I6" s="103"/>
      <c r="J6" s="103"/>
      <c r="K6" s="103"/>
      <c r="L6" s="103"/>
      <c r="M6" s="103"/>
      <c r="N6" s="103"/>
    </row>
    <row r="7" spans="1:24" ht="27.75" x14ac:dyDescent="0.4">
      <c r="A7" s="103" t="s">
        <v>18</v>
      </c>
      <c r="B7" s="104" t="s">
        <v>19</v>
      </c>
      <c r="C7" s="103"/>
      <c r="D7" s="103"/>
      <c r="E7" s="103"/>
      <c r="F7" s="105" t="s">
        <v>20</v>
      </c>
      <c r="G7" s="103"/>
      <c r="H7" s="103"/>
      <c r="I7" s="103"/>
      <c r="J7" s="103"/>
      <c r="K7" s="103"/>
      <c r="L7" s="103"/>
      <c r="M7" s="103"/>
      <c r="N7" s="103"/>
    </row>
    <row r="8" spans="1:24" x14ac:dyDescent="0.25">
      <c r="A8" s="103" t="s">
        <v>21</v>
      </c>
      <c r="B8" s="352">
        <v>5</v>
      </c>
      <c r="C8" s="103"/>
      <c r="D8" s="103"/>
      <c r="E8" s="103"/>
      <c r="F8" s="103"/>
      <c r="G8" s="103"/>
      <c r="H8" s="103"/>
      <c r="I8" s="103"/>
      <c r="J8" s="103"/>
      <c r="K8" s="103"/>
      <c r="L8" s="103"/>
      <c r="M8" s="103"/>
      <c r="N8" s="103"/>
    </row>
    <row r="9" spans="1:24" x14ac:dyDescent="0.25">
      <c r="A9" s="351" t="s">
        <v>22</v>
      </c>
      <c r="B9" s="103"/>
      <c r="C9" s="103"/>
      <c r="D9" s="103"/>
      <c r="E9" s="103"/>
      <c r="F9" s="103"/>
      <c r="G9" s="103"/>
      <c r="H9" s="103"/>
      <c r="I9" s="103"/>
      <c r="J9" s="103"/>
      <c r="K9" s="103"/>
      <c r="L9" s="103"/>
      <c r="M9" s="103"/>
      <c r="N9" s="103"/>
    </row>
    <row r="10" spans="1:24" x14ac:dyDescent="0.25">
      <c r="A10" s="350"/>
      <c r="B10" s="103"/>
      <c r="C10" s="103"/>
      <c r="D10" s="103"/>
      <c r="E10" s="103"/>
      <c r="F10" s="103"/>
      <c r="G10" s="103"/>
      <c r="H10" s="103"/>
      <c r="I10" s="103"/>
      <c r="J10" s="103"/>
      <c r="K10" s="103"/>
      <c r="L10" s="103"/>
      <c r="M10" s="103"/>
      <c r="N10" s="103"/>
    </row>
    <row r="11" spans="1:24" ht="15.75" x14ac:dyDescent="0.25">
      <c r="B11" s="132" t="s">
        <v>23</v>
      </c>
      <c r="C11" s="106"/>
      <c r="D11" s="106"/>
      <c r="E11" s="106"/>
      <c r="F11" s="106"/>
      <c r="G11" s="106"/>
      <c r="H11" s="106"/>
      <c r="I11" s="106"/>
      <c r="J11" s="106"/>
      <c r="K11" s="106"/>
      <c r="L11" s="106"/>
      <c r="M11" s="106"/>
      <c r="N11" s="106"/>
      <c r="O11" s="106"/>
      <c r="P11" s="106"/>
      <c r="Q11" s="106"/>
      <c r="R11" s="106"/>
      <c r="S11" s="106"/>
      <c r="T11" s="106"/>
      <c r="U11" s="106"/>
      <c r="V11" s="106"/>
      <c r="W11" s="106"/>
    </row>
    <row r="12" spans="1:24" ht="15.75" x14ac:dyDescent="0.25">
      <c r="C12" s="1" t="s">
        <v>24</v>
      </c>
      <c r="D12" s="106"/>
      <c r="E12" s="302"/>
      <c r="F12" s="302"/>
      <c r="G12" s="302"/>
      <c r="H12" s="302"/>
      <c r="I12" s="106"/>
      <c r="J12" s="106"/>
      <c r="K12" s="106"/>
      <c r="L12" s="106"/>
      <c r="M12" s="106"/>
      <c r="N12" s="106"/>
      <c r="O12" s="106"/>
      <c r="P12" s="106"/>
      <c r="Q12" s="106"/>
      <c r="R12" s="106"/>
      <c r="S12" s="106"/>
      <c r="T12" s="106"/>
      <c r="U12" s="106"/>
      <c r="V12" s="106"/>
      <c r="W12" s="106"/>
      <c r="X12" s="106"/>
    </row>
    <row r="13" spans="1:24" ht="15.75" x14ac:dyDescent="0.25">
      <c r="C13" s="1" t="s">
        <v>25</v>
      </c>
      <c r="D13" s="106"/>
      <c r="E13" s="302"/>
      <c r="F13" s="302"/>
      <c r="G13" s="302"/>
      <c r="H13" s="302"/>
      <c r="I13" s="106"/>
      <c r="J13" s="106"/>
      <c r="K13" s="106"/>
      <c r="L13" s="106"/>
      <c r="M13" s="106"/>
      <c r="N13" s="106"/>
      <c r="O13" s="106"/>
      <c r="P13" s="106"/>
      <c r="Q13" s="106"/>
      <c r="R13" s="106"/>
      <c r="S13" s="106"/>
      <c r="T13" s="106"/>
      <c r="U13" s="106"/>
      <c r="V13" s="106"/>
      <c r="W13" s="106"/>
      <c r="X13" s="106"/>
    </row>
    <row r="14" spans="1:24" ht="15.75" x14ac:dyDescent="0.25">
      <c r="C14" s="1" t="s">
        <v>26</v>
      </c>
      <c r="D14" s="106"/>
      <c r="E14" s="302"/>
      <c r="F14" s="302"/>
      <c r="G14" s="302"/>
      <c r="H14" s="302"/>
      <c r="I14" s="106"/>
      <c r="J14" s="106"/>
      <c r="K14" s="106"/>
      <c r="L14" s="106"/>
      <c r="M14" s="106"/>
      <c r="N14" s="106"/>
      <c r="O14" s="106"/>
      <c r="P14" s="106"/>
      <c r="Q14" s="106"/>
      <c r="R14" s="106"/>
      <c r="S14" s="106"/>
      <c r="T14" s="106"/>
      <c r="U14" s="106"/>
      <c r="V14" s="106"/>
      <c r="W14" s="106"/>
      <c r="X14" s="106"/>
    </row>
    <row r="15" spans="1:24" ht="15.75" x14ac:dyDescent="0.25">
      <c r="C15" s="1" t="s">
        <v>27</v>
      </c>
      <c r="D15" s="106"/>
      <c r="E15" s="302"/>
      <c r="F15" s="302"/>
      <c r="G15" s="302"/>
      <c r="H15" s="302"/>
      <c r="I15" s="106"/>
      <c r="J15" s="106"/>
      <c r="K15" s="106"/>
      <c r="L15" s="106"/>
      <c r="M15" s="106"/>
      <c r="N15" s="106"/>
      <c r="O15" s="106"/>
      <c r="P15" s="106"/>
      <c r="Q15" s="106"/>
      <c r="R15" s="106"/>
      <c r="S15" s="106"/>
      <c r="T15" s="106"/>
      <c r="U15" s="106"/>
      <c r="V15" s="106"/>
      <c r="W15" s="106"/>
      <c r="X15" s="106"/>
    </row>
    <row r="16" spans="1:24" ht="15.75" x14ac:dyDescent="0.25">
      <c r="C16" s="1" t="s">
        <v>28</v>
      </c>
      <c r="D16" s="106"/>
      <c r="E16" s="302"/>
      <c r="F16" s="302"/>
      <c r="G16" s="302"/>
      <c r="H16" s="302"/>
      <c r="I16" s="106"/>
      <c r="J16" s="106"/>
      <c r="K16" s="106"/>
      <c r="L16" s="106"/>
      <c r="M16" s="106"/>
      <c r="N16" s="106"/>
      <c r="O16" s="106"/>
      <c r="P16" s="106"/>
      <c r="Q16" s="106"/>
      <c r="R16" s="106"/>
      <c r="S16" s="106"/>
      <c r="T16" s="106"/>
      <c r="U16" s="106"/>
      <c r="V16" s="106"/>
      <c r="W16" s="106"/>
      <c r="X16" s="106"/>
    </row>
    <row r="17" spans="2:24" ht="15.75" x14ac:dyDescent="0.25">
      <c r="C17" s="1" t="s">
        <v>29</v>
      </c>
      <c r="D17" s="106"/>
      <c r="E17" s="302"/>
      <c r="F17" s="302"/>
      <c r="G17" s="302"/>
      <c r="H17" s="302"/>
      <c r="I17" s="106"/>
      <c r="J17" s="106"/>
      <c r="K17" s="106"/>
      <c r="L17" s="106"/>
      <c r="M17" s="106"/>
      <c r="N17" s="106"/>
      <c r="O17" s="106"/>
      <c r="P17" s="106"/>
      <c r="Q17" s="106"/>
      <c r="R17" s="106"/>
      <c r="S17" s="106"/>
      <c r="T17" s="106"/>
      <c r="U17" s="106"/>
      <c r="V17" s="106"/>
      <c r="W17" s="106"/>
      <c r="X17" s="106"/>
    </row>
    <row r="18" spans="2:24" ht="15.75" x14ac:dyDescent="0.25">
      <c r="C18" s="315" t="s">
        <v>30</v>
      </c>
      <c r="D18" s="106"/>
      <c r="E18" s="302"/>
      <c r="F18" s="302"/>
      <c r="G18" s="302"/>
      <c r="H18" s="302"/>
      <c r="I18" s="106"/>
      <c r="J18" s="106"/>
      <c r="K18" s="106"/>
      <c r="L18" s="106"/>
      <c r="M18" s="106"/>
      <c r="N18" s="106"/>
      <c r="O18" s="106"/>
      <c r="P18" s="106"/>
      <c r="Q18" s="106"/>
      <c r="R18" s="106"/>
      <c r="S18" s="106"/>
      <c r="T18" s="106"/>
      <c r="U18" s="106"/>
      <c r="V18" s="106"/>
      <c r="W18" s="106"/>
      <c r="X18" s="106"/>
    </row>
    <row r="19" spans="2:24" ht="15.75" x14ac:dyDescent="0.25">
      <c r="C19" s="1" t="s">
        <v>31</v>
      </c>
      <c r="D19" s="106"/>
      <c r="E19" s="302"/>
      <c r="F19" s="302"/>
      <c r="G19" s="302"/>
      <c r="H19" s="302"/>
      <c r="I19" s="106"/>
      <c r="J19" s="106"/>
      <c r="K19" s="106"/>
      <c r="L19" s="106"/>
      <c r="M19" s="106"/>
      <c r="N19" s="106"/>
      <c r="O19" s="106"/>
      <c r="P19" s="106"/>
      <c r="Q19" s="106"/>
      <c r="R19" s="106"/>
      <c r="S19" s="106"/>
      <c r="T19" s="106"/>
      <c r="U19" s="106"/>
      <c r="V19" s="106"/>
      <c r="W19" s="106"/>
      <c r="X19" s="106"/>
    </row>
    <row r="20" spans="2:24" ht="15.75" x14ac:dyDescent="0.25">
      <c r="C20" s="158"/>
      <c r="D20" s="106"/>
      <c r="E20" s="106"/>
      <c r="F20" s="106"/>
      <c r="G20" s="106"/>
      <c r="H20" s="106"/>
      <c r="I20" s="106"/>
      <c r="J20" s="106"/>
      <c r="K20" s="106"/>
      <c r="L20" s="106"/>
      <c r="M20" s="106"/>
      <c r="N20" s="106"/>
      <c r="O20" s="106"/>
      <c r="P20" s="106"/>
      <c r="Q20" s="106"/>
      <c r="R20" s="106"/>
      <c r="S20" s="106"/>
      <c r="T20" s="106"/>
      <c r="U20" s="106"/>
      <c r="V20" s="106"/>
      <c r="W20" s="106"/>
      <c r="X20" s="106"/>
    </row>
    <row r="21" spans="2:24" ht="15.75" x14ac:dyDescent="0.25">
      <c r="B21" s="158" t="s">
        <v>32</v>
      </c>
      <c r="C21" s="106"/>
      <c r="D21" s="106"/>
      <c r="E21" s="106"/>
      <c r="F21" s="106"/>
      <c r="G21" s="106"/>
      <c r="H21" s="106"/>
      <c r="I21" s="106"/>
      <c r="J21" s="106"/>
      <c r="K21" s="106"/>
      <c r="L21" s="106"/>
      <c r="M21" s="106"/>
      <c r="N21" s="106"/>
      <c r="O21" s="106"/>
      <c r="P21" s="106"/>
      <c r="Q21" s="106"/>
      <c r="R21" s="106"/>
      <c r="S21" s="106"/>
      <c r="T21" s="106"/>
      <c r="U21" s="106"/>
      <c r="V21" s="106"/>
      <c r="W21" s="106"/>
    </row>
    <row r="22" spans="2:24" ht="15.75" x14ac:dyDescent="0.25">
      <c r="B22" s="158" t="s">
        <v>33</v>
      </c>
      <c r="C22" s="106"/>
      <c r="D22" s="106"/>
      <c r="E22" s="106"/>
      <c r="F22" s="106"/>
      <c r="G22" s="106"/>
      <c r="H22" s="106"/>
      <c r="I22" s="106"/>
      <c r="J22" s="106"/>
      <c r="K22" s="106"/>
      <c r="L22" s="106"/>
      <c r="M22" s="106"/>
      <c r="N22" s="106"/>
      <c r="O22" s="106"/>
      <c r="P22" s="106"/>
      <c r="Q22" s="106"/>
      <c r="R22" s="106"/>
      <c r="S22" s="106"/>
      <c r="T22" s="106"/>
      <c r="U22" s="106"/>
      <c r="V22" s="106"/>
      <c r="W22" s="106"/>
    </row>
    <row r="23" spans="2:24" ht="15.75" x14ac:dyDescent="0.25">
      <c r="C23" s="158"/>
      <c r="D23" s="106"/>
      <c r="E23" s="106"/>
      <c r="F23" s="106"/>
      <c r="G23" s="106"/>
      <c r="H23" s="106"/>
      <c r="I23" s="106"/>
      <c r="J23" s="106"/>
      <c r="K23" s="106"/>
      <c r="L23" s="106"/>
      <c r="M23" s="106"/>
      <c r="N23" s="106"/>
      <c r="O23" s="106"/>
      <c r="P23" s="106"/>
      <c r="Q23" s="106"/>
      <c r="R23" s="106"/>
      <c r="S23" s="106"/>
      <c r="T23" s="106"/>
      <c r="U23" s="106"/>
      <c r="V23" s="106"/>
      <c r="W23" s="106"/>
      <c r="X23" s="106"/>
    </row>
    <row r="24" spans="2:24" ht="15.75" x14ac:dyDescent="0.25">
      <c r="C24" s="316" t="s">
        <v>34</v>
      </c>
      <c r="D24" s="317"/>
      <c r="E24" s="317"/>
      <c r="F24" s="317"/>
      <c r="G24" s="317"/>
      <c r="H24" s="317"/>
      <c r="I24" s="317"/>
      <c r="J24" s="317"/>
      <c r="K24" s="317"/>
      <c r="L24" s="317"/>
      <c r="M24" s="317"/>
      <c r="N24" s="317"/>
      <c r="O24" s="317"/>
      <c r="P24" s="318" t="s">
        <v>35</v>
      </c>
      <c r="Q24" s="106"/>
      <c r="R24" s="106"/>
      <c r="S24" s="106"/>
      <c r="T24" s="106"/>
      <c r="U24" s="106"/>
      <c r="V24" s="106"/>
      <c r="W24" s="106"/>
      <c r="X24" s="106"/>
    </row>
    <row r="25" spans="2:24" ht="15.75" x14ac:dyDescent="0.25">
      <c r="C25" s="308" t="s">
        <v>36</v>
      </c>
      <c r="D25" s="103"/>
      <c r="L25" s="103"/>
      <c r="M25" s="106"/>
      <c r="N25" s="106"/>
      <c r="O25" s="106"/>
      <c r="P25" s="327" t="s">
        <v>37</v>
      </c>
      <c r="Q25" s="106"/>
      <c r="R25" s="106"/>
      <c r="S25" s="106"/>
      <c r="T25" s="106"/>
      <c r="U25" s="106"/>
      <c r="V25" s="106"/>
      <c r="W25" s="106"/>
      <c r="X25" s="106"/>
    </row>
    <row r="26" spans="2:24" ht="15.75" x14ac:dyDescent="0.25">
      <c r="C26" s="308" t="s">
        <v>38</v>
      </c>
      <c r="D26" s="103"/>
      <c r="L26" s="103"/>
      <c r="M26" s="106"/>
      <c r="N26" s="106"/>
      <c r="O26" s="106"/>
      <c r="P26" s="327" t="s">
        <v>39</v>
      </c>
      <c r="Q26" s="106"/>
      <c r="R26" s="106"/>
      <c r="S26" s="106"/>
      <c r="T26" s="106"/>
      <c r="U26" s="106"/>
      <c r="V26" s="106"/>
      <c r="W26" s="106"/>
      <c r="X26" s="106"/>
    </row>
    <row r="27" spans="2:24" ht="15.75" x14ac:dyDescent="0.25">
      <c r="C27" s="308" t="s">
        <v>40</v>
      </c>
      <c r="D27" s="103"/>
      <c r="L27" s="103"/>
      <c r="M27" s="106"/>
      <c r="N27" s="106"/>
      <c r="O27" s="106"/>
      <c r="P27" s="327" t="s">
        <v>41</v>
      </c>
      <c r="Q27" s="106"/>
      <c r="R27" s="106"/>
      <c r="S27" s="106"/>
      <c r="T27" s="106"/>
      <c r="U27" s="106"/>
      <c r="V27" s="106"/>
      <c r="W27" s="106"/>
      <c r="X27" s="106"/>
    </row>
    <row r="28" spans="2:24" ht="15.75" x14ac:dyDescent="0.25">
      <c r="C28" s="308" t="s">
        <v>42</v>
      </c>
      <c r="D28" s="103"/>
      <c r="L28" s="103"/>
      <c r="M28" s="106"/>
      <c r="N28" s="106"/>
      <c r="O28" s="106"/>
      <c r="P28" s="306"/>
      <c r="Q28" s="106"/>
      <c r="R28" s="106"/>
      <c r="S28" s="106"/>
      <c r="T28" s="106"/>
      <c r="U28" s="106"/>
      <c r="V28" s="106"/>
      <c r="W28" s="106"/>
      <c r="X28" s="106"/>
    </row>
    <row r="29" spans="2:24" ht="15.75" x14ac:dyDescent="0.25">
      <c r="C29" s="308" t="s">
        <v>43</v>
      </c>
      <c r="D29" s="103"/>
      <c r="L29" s="103"/>
      <c r="M29" s="106"/>
      <c r="N29" s="106"/>
      <c r="O29" s="106"/>
      <c r="P29" s="306"/>
      <c r="Q29" s="106"/>
      <c r="R29" s="106"/>
      <c r="S29" s="106"/>
      <c r="T29" s="106"/>
      <c r="U29" s="106"/>
      <c r="V29" s="106"/>
      <c r="W29" s="106"/>
      <c r="X29" s="106"/>
    </row>
    <row r="30" spans="2:24" ht="15.75" x14ac:dyDescent="0.25">
      <c r="C30" s="308" t="s">
        <v>44</v>
      </c>
      <c r="D30" s="103"/>
      <c r="L30" s="103"/>
      <c r="M30" s="106"/>
      <c r="N30" s="106"/>
      <c r="O30" s="106"/>
      <c r="P30" s="306"/>
      <c r="Q30" s="106"/>
      <c r="R30" s="106"/>
      <c r="S30" s="106"/>
      <c r="T30" s="106"/>
      <c r="U30" s="106"/>
      <c r="V30" s="106"/>
      <c r="W30" s="106"/>
      <c r="X30" s="106"/>
    </row>
    <row r="31" spans="2:24" ht="15.75" x14ac:dyDescent="0.25">
      <c r="C31" s="308" t="s">
        <v>45</v>
      </c>
      <c r="D31" s="103"/>
      <c r="L31" s="103"/>
      <c r="M31" s="106"/>
      <c r="N31" s="106"/>
      <c r="O31" s="106"/>
      <c r="P31" s="306"/>
      <c r="Q31" s="106"/>
      <c r="R31" s="106"/>
      <c r="S31" s="106"/>
      <c r="T31" s="106"/>
      <c r="U31" s="106"/>
      <c r="V31" s="106"/>
      <c r="W31" s="106"/>
      <c r="X31" s="106"/>
    </row>
    <row r="32" spans="2:24" ht="15.75" x14ac:dyDescent="0.25">
      <c r="C32" s="309"/>
      <c r="D32" s="310"/>
      <c r="E32" s="311"/>
      <c r="F32" s="311"/>
      <c r="G32" s="311"/>
      <c r="H32" s="311"/>
      <c r="I32" s="311"/>
      <c r="J32" s="311"/>
      <c r="K32" s="311"/>
      <c r="L32" s="310"/>
      <c r="M32" s="303"/>
      <c r="N32" s="303"/>
      <c r="O32" s="303"/>
      <c r="P32" s="307"/>
      <c r="Q32" s="106"/>
      <c r="R32" s="106"/>
      <c r="S32" s="106"/>
      <c r="T32" s="106"/>
      <c r="U32" s="106"/>
      <c r="V32" s="106"/>
      <c r="W32" s="106"/>
      <c r="X32" s="106"/>
    </row>
    <row r="33" spans="3:24" ht="15.75" x14ac:dyDescent="0.25">
      <c r="C33" s="158" t="s">
        <v>46</v>
      </c>
      <c r="D33" s="106"/>
      <c r="E33" s="106"/>
      <c r="F33" s="106"/>
      <c r="G33" s="106"/>
      <c r="H33" s="106"/>
      <c r="I33" s="106"/>
      <c r="J33" s="106"/>
      <c r="K33" s="106"/>
      <c r="L33" s="106"/>
      <c r="M33" s="106"/>
      <c r="N33" s="106"/>
      <c r="O33" s="106"/>
      <c r="P33" s="106"/>
      <c r="Q33" s="106"/>
      <c r="R33" s="106"/>
      <c r="S33" s="106"/>
      <c r="T33" s="106"/>
      <c r="U33" s="106"/>
      <c r="V33" s="106"/>
      <c r="W33" s="106"/>
      <c r="X33" s="106"/>
    </row>
    <row r="34" spans="3:24" ht="15.75" x14ac:dyDescent="0.25">
      <c r="C34" s="158"/>
      <c r="D34" s="106"/>
      <c r="E34" s="106"/>
      <c r="F34" s="106"/>
      <c r="G34" s="106"/>
      <c r="H34" s="106"/>
      <c r="I34" s="106"/>
      <c r="J34" s="106"/>
      <c r="K34" s="106"/>
      <c r="L34" s="106"/>
      <c r="M34" s="106"/>
      <c r="N34" s="106"/>
      <c r="O34" s="106"/>
      <c r="P34" s="106"/>
      <c r="Q34" s="106"/>
      <c r="R34" s="106"/>
      <c r="S34" s="106"/>
      <c r="T34" s="106"/>
      <c r="U34" s="106"/>
      <c r="V34" s="106"/>
      <c r="W34" s="106"/>
      <c r="X34" s="106"/>
    </row>
    <row r="35" spans="3:24" ht="15.75" x14ac:dyDescent="0.25">
      <c r="P35" s="106"/>
      <c r="Q35" s="106"/>
      <c r="R35" s="106"/>
      <c r="S35" s="106"/>
      <c r="T35" s="106"/>
      <c r="U35" s="106"/>
      <c r="V35" s="106"/>
      <c r="W35" s="106"/>
      <c r="X35" s="106"/>
    </row>
    <row r="36" spans="3:24" ht="15.75" x14ac:dyDescent="0.25">
      <c r="C36" s="319" t="s">
        <v>47</v>
      </c>
      <c r="D36" s="320"/>
      <c r="E36" s="320"/>
      <c r="F36" s="320"/>
      <c r="G36" s="320"/>
      <c r="H36" s="320"/>
      <c r="I36" s="320"/>
      <c r="J36" s="320"/>
      <c r="K36" s="320"/>
      <c r="L36" s="320"/>
      <c r="M36" s="320"/>
      <c r="N36" s="320"/>
      <c r="O36" s="320"/>
      <c r="P36" s="321" t="s">
        <v>35</v>
      </c>
      <c r="Q36" s="106"/>
      <c r="R36" s="106"/>
      <c r="S36" s="106"/>
      <c r="T36" s="106"/>
      <c r="U36" s="106"/>
      <c r="V36" s="106"/>
      <c r="W36" s="106"/>
      <c r="X36" s="106"/>
    </row>
    <row r="37" spans="3:24" ht="15.75" x14ac:dyDescent="0.25">
      <c r="C37" s="312" t="s">
        <v>48</v>
      </c>
      <c r="D37" s="103"/>
      <c r="E37" s="103"/>
      <c r="F37" s="103"/>
      <c r="G37" s="103"/>
      <c r="H37" s="103"/>
      <c r="I37" s="103"/>
      <c r="J37" s="103"/>
      <c r="K37" s="103"/>
      <c r="L37" s="103"/>
      <c r="M37" s="103"/>
      <c r="N37" s="103"/>
      <c r="O37" s="103"/>
      <c r="P37" s="327" t="s">
        <v>49</v>
      </c>
      <c r="Q37" s="106"/>
      <c r="R37" s="106"/>
      <c r="S37" s="106"/>
      <c r="T37" s="106"/>
      <c r="U37" s="106"/>
      <c r="V37" s="106"/>
      <c r="W37" s="106"/>
      <c r="X37" s="106"/>
    </row>
    <row r="38" spans="3:24" ht="15.75" x14ac:dyDescent="0.25">
      <c r="C38" s="312" t="s">
        <v>50</v>
      </c>
      <c r="D38" s="103"/>
      <c r="E38" s="103"/>
      <c r="F38" s="103"/>
      <c r="G38" s="103"/>
      <c r="H38" s="103"/>
      <c r="I38" s="103"/>
      <c r="J38" s="103"/>
      <c r="K38" s="103"/>
      <c r="L38" s="103"/>
      <c r="M38" s="103"/>
      <c r="N38" s="103"/>
      <c r="O38" s="103"/>
      <c r="P38" s="327" t="s">
        <v>51</v>
      </c>
      <c r="Q38" s="106"/>
      <c r="R38" s="106"/>
      <c r="S38" s="106"/>
      <c r="T38" s="106"/>
      <c r="U38" s="106"/>
      <c r="V38" s="106"/>
      <c r="W38" s="106"/>
      <c r="X38" s="106"/>
    </row>
    <row r="39" spans="3:24" ht="15.75" x14ac:dyDescent="0.25">
      <c r="C39" s="312" t="s">
        <v>52</v>
      </c>
      <c r="D39" s="103"/>
      <c r="E39" s="103"/>
      <c r="F39" s="103"/>
      <c r="G39" s="103"/>
      <c r="H39" s="103"/>
      <c r="I39" s="103"/>
      <c r="J39" s="103"/>
      <c r="K39" s="103"/>
      <c r="L39" s="103"/>
      <c r="M39" s="103"/>
      <c r="N39" s="103"/>
      <c r="O39" s="103"/>
      <c r="P39" s="327" t="s">
        <v>53</v>
      </c>
      <c r="Q39" s="106"/>
      <c r="R39" s="106"/>
      <c r="S39" s="106"/>
      <c r="T39" s="106"/>
      <c r="U39" s="106"/>
      <c r="V39" s="106"/>
      <c r="W39" s="106"/>
      <c r="X39" s="106"/>
    </row>
    <row r="40" spans="3:24" ht="15.75" x14ac:dyDescent="0.25">
      <c r="C40" s="312" t="s">
        <v>54</v>
      </c>
      <c r="D40" s="103"/>
      <c r="E40" s="103"/>
      <c r="F40" s="103"/>
      <c r="G40" s="103"/>
      <c r="H40" s="103"/>
      <c r="I40" s="103"/>
      <c r="J40" s="103"/>
      <c r="K40" s="103"/>
      <c r="L40" s="103"/>
      <c r="M40" s="103"/>
      <c r="N40" s="103"/>
      <c r="O40" s="103"/>
      <c r="P40" s="327" t="s">
        <v>55</v>
      </c>
      <c r="Q40" s="106"/>
      <c r="R40" s="106"/>
      <c r="S40" s="106"/>
      <c r="T40" s="106"/>
      <c r="U40" s="106"/>
      <c r="V40" s="106"/>
      <c r="W40" s="106"/>
      <c r="X40" s="106"/>
    </row>
    <row r="41" spans="3:24" ht="15.75" x14ac:dyDescent="0.25">
      <c r="C41" s="312" t="s">
        <v>56</v>
      </c>
      <c r="D41" s="103"/>
      <c r="E41" s="103"/>
      <c r="F41" s="103"/>
      <c r="G41" s="103"/>
      <c r="H41" s="103"/>
      <c r="I41" s="103"/>
      <c r="J41" s="103"/>
      <c r="K41" s="103"/>
      <c r="L41" s="103"/>
      <c r="M41" s="103"/>
      <c r="N41" s="103"/>
      <c r="O41" s="103"/>
      <c r="P41" s="305"/>
      <c r="Q41" s="106"/>
      <c r="R41" s="106"/>
      <c r="S41" s="106"/>
      <c r="T41" s="106"/>
      <c r="U41" s="106"/>
      <c r="V41" s="106"/>
      <c r="W41" s="106"/>
      <c r="X41" s="106"/>
    </row>
    <row r="42" spans="3:24" ht="15.75" x14ac:dyDescent="0.25">
      <c r="C42" s="312" t="s">
        <v>57</v>
      </c>
      <c r="D42" s="103"/>
      <c r="E42" s="103"/>
      <c r="F42" s="103"/>
      <c r="G42" s="103"/>
      <c r="H42" s="103"/>
      <c r="I42" s="103"/>
      <c r="J42" s="103"/>
      <c r="K42" s="103"/>
      <c r="L42" s="103"/>
      <c r="M42" s="103"/>
      <c r="N42" s="103"/>
      <c r="O42" s="103"/>
      <c r="P42" s="306"/>
      <c r="Q42" s="106"/>
      <c r="R42" s="106"/>
      <c r="S42" s="106"/>
      <c r="T42" s="106"/>
      <c r="U42" s="106"/>
      <c r="V42" s="106"/>
      <c r="W42" s="106"/>
      <c r="X42" s="106"/>
    </row>
    <row r="43" spans="3:24" ht="15.75" x14ac:dyDescent="0.25">
      <c r="C43" s="312" t="s">
        <v>58</v>
      </c>
      <c r="D43" s="103"/>
      <c r="E43" s="103"/>
      <c r="F43" s="103"/>
      <c r="G43" s="103"/>
      <c r="H43" s="103"/>
      <c r="I43" s="103"/>
      <c r="J43" s="103"/>
      <c r="K43" s="103"/>
      <c r="L43" s="103"/>
      <c r="M43" s="103"/>
      <c r="N43" s="103"/>
      <c r="O43" s="103"/>
      <c r="P43" s="306"/>
      <c r="Q43" s="106"/>
      <c r="R43" s="106"/>
      <c r="S43" s="106"/>
      <c r="T43" s="106"/>
      <c r="U43" s="106"/>
      <c r="V43" s="106"/>
      <c r="W43" s="106"/>
      <c r="X43" s="106"/>
    </row>
    <row r="44" spans="3:24" ht="15.75" x14ac:dyDescent="0.25">
      <c r="C44" s="313"/>
      <c r="D44" s="310"/>
      <c r="E44" s="310"/>
      <c r="F44" s="310"/>
      <c r="G44" s="310"/>
      <c r="H44" s="310"/>
      <c r="I44" s="310"/>
      <c r="J44" s="310"/>
      <c r="K44" s="310"/>
      <c r="L44" s="310"/>
      <c r="M44" s="310"/>
      <c r="N44" s="310"/>
      <c r="O44" s="310"/>
      <c r="P44" s="307"/>
      <c r="Q44" s="106"/>
      <c r="R44" s="106"/>
      <c r="S44" s="106"/>
      <c r="T44" s="106"/>
      <c r="U44" s="106"/>
      <c r="V44" s="106"/>
      <c r="W44" s="106"/>
      <c r="X44" s="106"/>
    </row>
    <row r="45" spans="3:24" ht="19.5" customHeight="1" x14ac:dyDescent="0.25">
      <c r="C45" s="182"/>
      <c r="D45" s="106"/>
      <c r="E45" s="106"/>
      <c r="F45" s="106"/>
      <c r="G45" s="106"/>
      <c r="H45" s="106"/>
      <c r="I45" s="106"/>
      <c r="J45" s="106"/>
      <c r="K45" s="106"/>
      <c r="L45" s="106"/>
      <c r="M45" s="106"/>
      <c r="N45" s="106"/>
      <c r="O45" s="106"/>
      <c r="P45" s="106"/>
      <c r="Q45" s="106"/>
      <c r="R45" s="106"/>
      <c r="S45" s="106"/>
      <c r="T45" s="106"/>
      <c r="U45" s="106"/>
      <c r="V45" s="106"/>
      <c r="W45" s="106"/>
      <c r="X45" s="106"/>
    </row>
    <row r="46" spans="3:24" ht="15.75" x14ac:dyDescent="0.25">
      <c r="C46" s="106"/>
      <c r="D46" s="106"/>
      <c r="E46" s="106"/>
      <c r="F46" s="106"/>
      <c r="G46" s="106"/>
      <c r="H46" s="106"/>
      <c r="I46" s="106"/>
      <c r="J46" s="106"/>
      <c r="K46" s="106"/>
      <c r="L46" s="106"/>
      <c r="M46" s="106"/>
      <c r="N46" s="106"/>
      <c r="O46" s="106"/>
      <c r="P46" s="106"/>
      <c r="Q46" s="106"/>
      <c r="R46" s="106"/>
      <c r="S46" s="106"/>
      <c r="T46" s="106"/>
      <c r="U46" s="106"/>
      <c r="V46" s="106"/>
      <c r="W46" s="106"/>
      <c r="X46" s="106"/>
    </row>
    <row r="47" spans="3:24" ht="15.75" x14ac:dyDescent="0.25">
      <c r="C47" s="314" t="s">
        <v>59</v>
      </c>
      <c r="D47" s="106"/>
      <c r="E47" s="106"/>
      <c r="F47" s="106"/>
      <c r="G47" s="106"/>
      <c r="H47" s="106"/>
      <c r="I47" s="106"/>
      <c r="J47" s="106"/>
      <c r="K47" s="106"/>
      <c r="L47" s="106"/>
      <c r="M47" s="106"/>
      <c r="N47" s="106"/>
      <c r="O47" s="106"/>
      <c r="P47" s="106"/>
      <c r="Q47" s="106"/>
      <c r="R47" s="106"/>
      <c r="S47" s="106"/>
      <c r="T47" s="106"/>
      <c r="U47" s="106"/>
      <c r="V47" s="106"/>
      <c r="W47" s="106"/>
      <c r="X47" s="106"/>
    </row>
    <row r="48" spans="3:24" ht="15.75" x14ac:dyDescent="0.25">
      <c r="C48" s="314"/>
      <c r="D48" s="106"/>
      <c r="E48" s="106"/>
      <c r="F48" s="106"/>
      <c r="G48" s="106"/>
      <c r="H48" s="106"/>
      <c r="I48" s="106"/>
      <c r="J48" s="106"/>
      <c r="K48" s="106"/>
      <c r="L48" s="106"/>
      <c r="M48" s="106"/>
      <c r="N48" s="106"/>
      <c r="O48" s="106"/>
      <c r="P48" s="106"/>
      <c r="Q48" s="106"/>
      <c r="R48" s="106"/>
      <c r="S48" s="106"/>
      <c r="T48" s="106"/>
      <c r="U48" s="106"/>
      <c r="V48" s="106"/>
      <c r="W48" s="106"/>
      <c r="X48" s="106"/>
    </row>
    <row r="49" spans="2:25" ht="15.75" x14ac:dyDescent="0.25">
      <c r="C49" s="106"/>
      <c r="D49" s="106"/>
      <c r="E49" s="106"/>
      <c r="F49" s="106"/>
      <c r="G49" s="106"/>
      <c r="H49" s="106"/>
      <c r="I49" s="106"/>
      <c r="J49" s="106"/>
      <c r="K49" s="106"/>
      <c r="L49" s="106"/>
      <c r="M49" s="106"/>
      <c r="N49" s="106"/>
      <c r="O49" s="106"/>
      <c r="P49" s="106"/>
      <c r="Q49" s="106"/>
      <c r="R49" s="106"/>
      <c r="S49" s="106"/>
      <c r="T49" s="106"/>
      <c r="U49" s="106"/>
      <c r="V49" s="106"/>
      <c r="W49" s="106"/>
      <c r="X49" s="106"/>
    </row>
    <row r="50" spans="2:25" ht="15.75" x14ac:dyDescent="0.25">
      <c r="C50" s="363" t="s">
        <v>60</v>
      </c>
      <c r="D50" s="364"/>
      <c r="E50" s="364"/>
      <c r="F50" s="364"/>
      <c r="G50" s="364"/>
      <c r="H50" s="364"/>
      <c r="I50" s="364"/>
      <c r="J50" s="364"/>
      <c r="K50" s="364"/>
      <c r="L50" s="364"/>
      <c r="M50" s="364"/>
      <c r="N50" s="364"/>
      <c r="O50" s="365"/>
      <c r="P50" s="106"/>
      <c r="Q50" s="106"/>
      <c r="R50" s="106"/>
      <c r="S50" s="106"/>
      <c r="T50" s="106"/>
      <c r="U50" s="106"/>
      <c r="V50" s="106"/>
      <c r="W50" s="106"/>
      <c r="X50" s="106"/>
      <c r="Y50" s="106"/>
    </row>
    <row r="51" spans="2:25" ht="15.75" x14ac:dyDescent="0.25">
      <c r="C51" s="322"/>
      <c r="D51" s="106"/>
      <c r="E51" s="106"/>
      <c r="F51" s="106"/>
      <c r="G51" s="106"/>
      <c r="H51" s="106"/>
      <c r="I51" s="106"/>
      <c r="J51" s="106"/>
      <c r="K51" s="106"/>
      <c r="L51" s="106"/>
      <c r="M51" s="106"/>
      <c r="N51" s="106"/>
      <c r="O51" s="304"/>
      <c r="P51" s="106"/>
      <c r="Q51" s="106"/>
      <c r="R51" s="106"/>
      <c r="S51" s="106"/>
      <c r="T51" s="106"/>
      <c r="U51" s="106"/>
      <c r="V51" s="106"/>
      <c r="W51" s="106"/>
      <c r="X51" s="106"/>
      <c r="Y51" s="106"/>
    </row>
    <row r="52" spans="2:25" ht="66" customHeight="1" x14ac:dyDescent="0.25">
      <c r="C52" s="354" t="s">
        <v>61</v>
      </c>
      <c r="D52" s="355"/>
      <c r="E52" s="355"/>
      <c r="F52" s="355"/>
      <c r="G52" s="355"/>
      <c r="H52" s="355"/>
      <c r="I52" s="355"/>
      <c r="J52" s="355"/>
      <c r="K52" s="355"/>
      <c r="L52" s="355"/>
      <c r="M52" s="355"/>
      <c r="N52" s="355"/>
      <c r="O52" s="356"/>
      <c r="P52" s="106"/>
      <c r="Q52" s="106"/>
      <c r="R52" s="106"/>
      <c r="S52" s="106"/>
      <c r="T52" s="106"/>
      <c r="U52" s="106"/>
      <c r="V52" s="106"/>
      <c r="W52" s="106"/>
      <c r="X52" s="106"/>
      <c r="Y52" s="106"/>
    </row>
    <row r="53" spans="2:25" ht="60.6" customHeight="1" x14ac:dyDescent="0.25">
      <c r="C53" s="357" t="s">
        <v>62</v>
      </c>
      <c r="D53" s="358"/>
      <c r="E53" s="358"/>
      <c r="F53" s="358"/>
      <c r="G53" s="358"/>
      <c r="H53" s="358"/>
      <c r="I53" s="358"/>
      <c r="J53" s="358"/>
      <c r="K53" s="358"/>
      <c r="L53" s="358"/>
      <c r="M53" s="358"/>
      <c r="N53" s="358"/>
      <c r="O53" s="359"/>
      <c r="P53" s="106"/>
      <c r="Q53" s="106"/>
      <c r="R53" s="106"/>
      <c r="S53" s="106"/>
      <c r="T53" s="106"/>
      <c r="U53" s="106"/>
      <c r="V53" s="106"/>
      <c r="W53" s="106"/>
      <c r="X53" s="106"/>
    </row>
    <row r="54" spans="2:25" ht="30" customHeight="1" x14ac:dyDescent="0.25">
      <c r="C54" s="360" t="s">
        <v>63</v>
      </c>
      <c r="D54" s="361"/>
      <c r="E54" s="361"/>
      <c r="F54" s="361"/>
      <c r="G54" s="361"/>
      <c r="H54" s="361"/>
      <c r="I54" s="361"/>
      <c r="J54" s="361"/>
      <c r="K54" s="361"/>
      <c r="L54" s="361"/>
      <c r="M54" s="361"/>
      <c r="N54" s="361"/>
      <c r="O54" s="362"/>
      <c r="P54" s="106"/>
      <c r="Q54" s="106"/>
      <c r="R54" s="106"/>
      <c r="S54" s="106"/>
      <c r="T54" s="106"/>
      <c r="U54" s="106"/>
      <c r="V54" s="106"/>
      <c r="W54" s="106"/>
      <c r="X54" s="106"/>
    </row>
    <row r="55" spans="2:25" ht="15.75" x14ac:dyDescent="0.25">
      <c r="C55" s="106"/>
      <c r="D55" s="106"/>
      <c r="E55" s="106"/>
      <c r="F55" s="106"/>
      <c r="G55" s="106"/>
      <c r="H55" s="106"/>
      <c r="I55" s="106"/>
      <c r="J55" s="106"/>
      <c r="K55" s="106"/>
      <c r="L55" s="106"/>
      <c r="M55" s="106"/>
      <c r="N55" s="106"/>
      <c r="O55" s="106"/>
      <c r="P55" s="106"/>
      <c r="Q55" s="106"/>
      <c r="R55" s="106"/>
      <c r="S55" s="106"/>
      <c r="T55" s="106"/>
      <c r="U55" s="106"/>
      <c r="V55" s="106"/>
      <c r="W55" s="106"/>
      <c r="X55" s="106"/>
    </row>
    <row r="56" spans="2:25" ht="15.75" x14ac:dyDescent="0.25">
      <c r="C56" s="106"/>
      <c r="D56" s="106"/>
      <c r="E56" s="106"/>
      <c r="F56" s="106"/>
      <c r="G56" s="106"/>
      <c r="H56" s="106"/>
      <c r="I56" s="106"/>
      <c r="J56" s="106"/>
      <c r="K56" s="106"/>
      <c r="L56" s="106"/>
      <c r="M56" s="106"/>
      <c r="N56" s="106"/>
      <c r="O56" s="106"/>
      <c r="P56" s="106"/>
      <c r="Q56" s="106"/>
      <c r="R56" s="106"/>
      <c r="S56" s="106"/>
      <c r="T56" s="106"/>
      <c r="U56" s="106"/>
      <c r="V56" s="106"/>
      <c r="W56" s="106"/>
      <c r="X56" s="106"/>
    </row>
    <row r="57" spans="2:25" ht="15.75" x14ac:dyDescent="0.25">
      <c r="B57" s="161" t="s">
        <v>64</v>
      </c>
      <c r="C57" s="103"/>
      <c r="D57" s="103"/>
      <c r="E57" s="103"/>
      <c r="F57" s="103"/>
      <c r="G57" s="103"/>
      <c r="H57" s="103"/>
      <c r="I57" s="103"/>
      <c r="J57" s="103"/>
      <c r="K57" s="103"/>
      <c r="L57" s="106"/>
      <c r="M57" s="106"/>
      <c r="N57" s="106"/>
      <c r="O57" s="106"/>
      <c r="P57" s="106"/>
      <c r="Q57" s="106"/>
      <c r="R57" s="106"/>
      <c r="S57" s="106"/>
      <c r="T57" s="106"/>
      <c r="U57" s="106"/>
      <c r="V57" s="106"/>
      <c r="W57" s="106"/>
    </row>
    <row r="58" spans="2:25" ht="15.75" x14ac:dyDescent="0.25">
      <c r="B58" s="324" t="s">
        <v>65</v>
      </c>
      <c r="C58" s="103"/>
      <c r="D58" s="103"/>
      <c r="E58" s="103"/>
      <c r="F58" s="103"/>
      <c r="G58" s="103"/>
      <c r="H58" s="103"/>
      <c r="I58" s="103"/>
      <c r="J58" s="103"/>
      <c r="K58" s="103"/>
      <c r="L58" s="106"/>
      <c r="M58" s="106"/>
      <c r="N58" s="106"/>
      <c r="O58" s="106"/>
      <c r="P58" s="106"/>
      <c r="Q58" s="106"/>
      <c r="R58" s="106"/>
      <c r="S58" s="106"/>
      <c r="T58" s="106"/>
      <c r="U58" s="106"/>
      <c r="V58" s="106"/>
      <c r="W58" s="106"/>
    </row>
    <row r="59" spans="2:25" ht="15.75" x14ac:dyDescent="0.25">
      <c r="C59" s="103"/>
      <c r="D59" s="103"/>
      <c r="E59" s="103"/>
      <c r="F59" s="103"/>
      <c r="G59" s="103"/>
      <c r="H59" s="103"/>
      <c r="I59" s="103"/>
      <c r="J59" s="103"/>
      <c r="K59" s="103"/>
      <c r="L59" s="106"/>
      <c r="M59" s="106"/>
      <c r="N59" s="106"/>
      <c r="O59" s="106"/>
      <c r="P59" s="106"/>
      <c r="Q59" s="106"/>
      <c r="R59" s="106"/>
      <c r="S59" s="106"/>
      <c r="T59" s="106"/>
      <c r="U59" s="106"/>
      <c r="V59" s="106"/>
      <c r="W59" s="106"/>
      <c r="X59" s="106"/>
    </row>
    <row r="60" spans="2:25" x14ac:dyDescent="0.25">
      <c r="C60" s="325" t="s">
        <v>361</v>
      </c>
    </row>
  </sheetData>
  <mergeCells count="4">
    <mergeCell ref="C52:O52"/>
    <mergeCell ref="C53:O53"/>
    <mergeCell ref="C54:O54"/>
    <mergeCell ref="C50:O50"/>
  </mergeCells>
  <hyperlinks>
    <hyperlink ref="C47" r:id="rId1" xr:uid="{68E075FC-A00E-4132-9D4E-549E6B8BC527}"/>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6826D-91F3-40BB-B204-2FB9086BD044}">
  <sheetPr>
    <tabColor theme="0" tint="-0.249977111117893"/>
  </sheetPr>
  <dimension ref="A1:G87"/>
  <sheetViews>
    <sheetView showGridLines="0" zoomScale="55" zoomScaleNormal="55" workbookViewId="0">
      <selection activeCell="C23" sqref="C23:D23"/>
    </sheetView>
  </sheetViews>
  <sheetFormatPr defaultColWidth="8.85546875" defaultRowHeight="14.25" x14ac:dyDescent="0.2"/>
  <cols>
    <col min="1" max="1" width="8.85546875" style="1"/>
    <col min="2" max="2" width="56.42578125" style="1" customWidth="1"/>
    <col min="3" max="3" width="43" style="1" customWidth="1"/>
    <col min="4" max="4" width="62.42578125" style="1" customWidth="1"/>
    <col min="5" max="5" width="55.5703125" style="1" customWidth="1"/>
    <col min="6" max="6" width="38.140625" style="1" customWidth="1"/>
    <col min="7" max="7" width="78.7109375" style="1" customWidth="1"/>
    <col min="8" max="16384" width="8.85546875" style="1"/>
  </cols>
  <sheetData>
    <row r="1" spans="2:7" ht="15.95" customHeight="1" x14ac:dyDescent="0.2"/>
    <row r="2" spans="2:7" x14ac:dyDescent="0.2">
      <c r="C2" s="330" t="s">
        <v>66</v>
      </c>
      <c r="D2" s="330"/>
      <c r="E2" s="330"/>
    </row>
    <row r="3" spans="2:7" ht="15" x14ac:dyDescent="0.25">
      <c r="C3" s="330" t="s">
        <v>67</v>
      </c>
      <c r="D3" s="330"/>
      <c r="E3" s="330"/>
    </row>
    <row r="4" spans="2:7" ht="15" x14ac:dyDescent="0.25">
      <c r="C4" s="331" t="s">
        <v>68</v>
      </c>
      <c r="D4" s="330"/>
      <c r="E4" s="330"/>
    </row>
    <row r="5" spans="2:7" ht="15" x14ac:dyDescent="0.25">
      <c r="C5" s="332" t="s">
        <v>69</v>
      </c>
      <c r="D5" s="330"/>
      <c r="E5" s="330"/>
    </row>
    <row r="6" spans="2:7" ht="15" x14ac:dyDescent="0.25">
      <c r="C6" s="333"/>
      <c r="D6" s="330"/>
      <c r="E6" s="330"/>
    </row>
    <row r="7" spans="2:7" ht="15" x14ac:dyDescent="0.25">
      <c r="C7" s="183"/>
    </row>
    <row r="8" spans="2:7" ht="42" customHeight="1" x14ac:dyDescent="0.2">
      <c r="B8" s="345" t="s">
        <v>70</v>
      </c>
      <c r="C8" s="345"/>
      <c r="D8" s="345"/>
      <c r="E8" s="345"/>
      <c r="F8" s="345"/>
      <c r="G8" s="345"/>
    </row>
    <row r="9" spans="2:7" x14ac:dyDescent="0.2">
      <c r="B9" s="367" t="s">
        <v>71</v>
      </c>
      <c r="C9" s="367"/>
      <c r="D9" s="367"/>
      <c r="E9" s="367"/>
      <c r="F9" s="367"/>
      <c r="G9" s="367"/>
    </row>
    <row r="11" spans="2:7" ht="18.95" customHeight="1" x14ac:dyDescent="0.2">
      <c r="B11" s="230" t="s">
        <v>72</v>
      </c>
      <c r="C11" s="159" t="s">
        <v>73</v>
      </c>
    </row>
    <row r="12" spans="2:7" ht="21" customHeight="1" x14ac:dyDescent="0.2">
      <c r="B12" s="230" t="s">
        <v>74</v>
      </c>
      <c r="C12" s="159" t="s">
        <v>73</v>
      </c>
    </row>
    <row r="13" spans="2:7" ht="21" customHeight="1" x14ac:dyDescent="0.2">
      <c r="B13" s="230" t="s">
        <v>75</v>
      </c>
      <c r="C13" s="159"/>
    </row>
    <row r="14" spans="2:7" ht="15.6" customHeight="1" x14ac:dyDescent="0.2"/>
    <row r="15" spans="2:7" ht="45" customHeight="1" x14ac:dyDescent="0.2">
      <c r="B15" s="231" t="s">
        <v>76</v>
      </c>
      <c r="C15" s="232" t="s">
        <v>77</v>
      </c>
      <c r="D15" s="232" t="s">
        <v>78</v>
      </c>
      <c r="E15" s="232" t="s">
        <v>79</v>
      </c>
      <c r="F15" s="370"/>
      <c r="G15" s="371"/>
    </row>
    <row r="16" spans="2:7" ht="26.25" customHeight="1" x14ac:dyDescent="0.2">
      <c r="B16" s="101" t="s">
        <v>80</v>
      </c>
      <c r="C16" s="98"/>
      <c r="D16" s="98"/>
      <c r="E16" s="98"/>
      <c r="F16" s="372"/>
      <c r="G16" s="373"/>
    </row>
    <row r="17" spans="2:7" ht="117" customHeight="1" x14ac:dyDescent="0.2">
      <c r="B17" s="228" t="s">
        <v>81</v>
      </c>
      <c r="C17" s="98"/>
      <c r="D17" s="98"/>
      <c r="E17" s="98"/>
      <c r="F17" s="372"/>
      <c r="G17" s="373"/>
    </row>
    <row r="18" spans="2:7" s="180" customFormat="1" ht="35.1" customHeight="1" x14ac:dyDescent="0.25">
      <c r="B18" s="229" t="s">
        <v>82</v>
      </c>
      <c r="C18" s="184"/>
      <c r="D18" s="184"/>
      <c r="E18" s="184"/>
      <c r="F18" s="372"/>
      <c r="G18" s="373"/>
    </row>
    <row r="19" spans="2:7" s="180" customFormat="1" ht="35.1" customHeight="1" x14ac:dyDescent="0.25">
      <c r="B19" s="229" t="s">
        <v>83</v>
      </c>
      <c r="C19" s="184"/>
      <c r="D19" s="184"/>
      <c r="E19" s="184"/>
      <c r="F19" s="372"/>
      <c r="G19" s="373"/>
    </row>
    <row r="20" spans="2:7" s="180" customFormat="1" ht="35.1" customHeight="1" x14ac:dyDescent="0.25">
      <c r="B20" s="229" t="s">
        <v>84</v>
      </c>
      <c r="C20" s="184"/>
      <c r="D20" s="184"/>
      <c r="E20" s="184"/>
      <c r="F20" s="374"/>
      <c r="G20" s="375"/>
    </row>
    <row r="21" spans="2:7" s="180" customFormat="1" ht="35.1" customHeight="1" x14ac:dyDescent="0.25">
      <c r="B21" s="227"/>
      <c r="C21" s="226"/>
      <c r="D21" s="226"/>
      <c r="E21" s="226"/>
      <c r="F21" s="346"/>
      <c r="G21" s="346"/>
    </row>
    <row r="22" spans="2:7" ht="29.45" customHeight="1" x14ac:dyDescent="0.2">
      <c r="B22" s="366" t="s">
        <v>85</v>
      </c>
      <c r="C22" s="366"/>
      <c r="D22" s="345"/>
      <c r="E22" s="345"/>
      <c r="F22" s="345"/>
      <c r="G22" s="345"/>
    </row>
    <row r="23" spans="2:7" ht="98.25" customHeight="1" x14ac:dyDescent="0.2">
      <c r="B23" s="353" t="s">
        <v>362</v>
      </c>
      <c r="C23" s="368" t="s">
        <v>86</v>
      </c>
      <c r="D23" s="369"/>
      <c r="E23" s="347"/>
      <c r="F23" s="347"/>
      <c r="G23" s="347"/>
    </row>
    <row r="24" spans="2:7" ht="29.45" customHeight="1" x14ac:dyDescent="0.2">
      <c r="B24" s="348" t="s">
        <v>87</v>
      </c>
      <c r="C24" s="376"/>
      <c r="D24" s="376"/>
      <c r="E24" s="347"/>
      <c r="F24" s="347"/>
      <c r="G24" s="347"/>
    </row>
    <row r="25" spans="2:7" ht="29.45" customHeight="1" x14ac:dyDescent="0.2">
      <c r="B25" s="348" t="s">
        <v>88</v>
      </c>
      <c r="C25" s="376"/>
      <c r="D25" s="376"/>
      <c r="E25" s="347"/>
      <c r="F25" s="347"/>
      <c r="G25" s="347"/>
    </row>
    <row r="26" spans="2:7" ht="29.45" customHeight="1" x14ac:dyDescent="0.2">
      <c r="B26" s="348" t="s">
        <v>89</v>
      </c>
      <c r="C26" s="376"/>
      <c r="D26" s="376"/>
      <c r="E26" s="347"/>
      <c r="F26" s="347"/>
      <c r="G26" s="347"/>
    </row>
    <row r="27" spans="2:7" ht="44.45" customHeight="1" x14ac:dyDescent="0.2">
      <c r="B27" s="348" t="s">
        <v>90</v>
      </c>
      <c r="C27" s="376"/>
      <c r="D27" s="376"/>
      <c r="E27" s="347"/>
      <c r="F27" s="347"/>
      <c r="G27" s="347"/>
    </row>
    <row r="28" spans="2:7" ht="45.95" customHeight="1" x14ac:dyDescent="0.2">
      <c r="B28" s="348" t="s">
        <v>91</v>
      </c>
      <c r="C28" s="376"/>
      <c r="D28" s="376"/>
      <c r="E28" s="347"/>
      <c r="F28" s="347"/>
      <c r="G28" s="347"/>
    </row>
    <row r="29" spans="2:7" ht="56.1" customHeight="1" x14ac:dyDescent="0.2">
      <c r="B29" s="348" t="s">
        <v>92</v>
      </c>
      <c r="C29" s="376"/>
      <c r="D29" s="376"/>
      <c r="E29" s="347"/>
      <c r="F29" s="347"/>
      <c r="G29" s="347"/>
    </row>
    <row r="30" spans="2:7" ht="45.95" customHeight="1" x14ac:dyDescent="0.2">
      <c r="B30" s="347"/>
      <c r="C30" s="349"/>
      <c r="D30" s="349"/>
      <c r="E30" s="347"/>
      <c r="F30" s="347"/>
      <c r="G30" s="347"/>
    </row>
    <row r="31" spans="2:7" s="180" customFormat="1" ht="18" customHeight="1" x14ac:dyDescent="0.25">
      <c r="B31" s="366" t="s">
        <v>93</v>
      </c>
      <c r="C31" s="366"/>
      <c r="D31" s="366"/>
      <c r="E31" s="366"/>
      <c r="F31" s="366"/>
      <c r="G31" s="366"/>
    </row>
    <row r="32" spans="2:7" s="180" customFormat="1" ht="16.5" customHeight="1" x14ac:dyDescent="0.25">
      <c r="B32" s="367" t="s">
        <v>94</v>
      </c>
      <c r="C32" s="367"/>
      <c r="D32" s="367"/>
      <c r="E32" s="367"/>
      <c r="F32" s="367"/>
      <c r="G32" s="367"/>
    </row>
    <row r="33" spans="2:7" s="180" customFormat="1" ht="15" x14ac:dyDescent="0.25">
      <c r="B33" s="227"/>
      <c r="C33" s="226"/>
      <c r="D33" s="226"/>
      <c r="E33" s="226"/>
      <c r="F33" s="99"/>
    </row>
    <row r="34" spans="2:7" s="180" customFormat="1" ht="17.45" customHeight="1" x14ac:dyDescent="0.25">
      <c r="B34" s="286" t="s">
        <v>95</v>
      </c>
      <c r="C34" s="286" t="s">
        <v>96</v>
      </c>
      <c r="D34" s="287" t="s">
        <v>97</v>
      </c>
      <c r="E34" s="287" t="s">
        <v>98</v>
      </c>
      <c r="F34" s="287" t="s">
        <v>99</v>
      </c>
      <c r="G34" s="287" t="s">
        <v>100</v>
      </c>
    </row>
    <row r="35" spans="2:7" s="180" customFormat="1" ht="17.45" customHeight="1" x14ac:dyDescent="0.2">
      <c r="B35" s="160" t="s">
        <v>101</v>
      </c>
      <c r="C35" s="160"/>
      <c r="D35" s="160" t="s">
        <v>102</v>
      </c>
      <c r="E35" s="160"/>
      <c r="F35" s="160"/>
      <c r="G35" s="160"/>
    </row>
    <row r="36" spans="2:7" s="180" customFormat="1" ht="17.45" customHeight="1" x14ac:dyDescent="0.2">
      <c r="B36" s="160" t="s">
        <v>103</v>
      </c>
      <c r="C36" s="160"/>
      <c r="D36" s="160" t="s">
        <v>102</v>
      </c>
      <c r="E36" s="160"/>
      <c r="F36" s="160"/>
      <c r="G36" s="160"/>
    </row>
    <row r="37" spans="2:7" s="180" customFormat="1" ht="17.45" customHeight="1" x14ac:dyDescent="0.2">
      <c r="B37" s="160" t="s">
        <v>104</v>
      </c>
      <c r="C37" s="160"/>
      <c r="D37" s="160" t="s">
        <v>102</v>
      </c>
      <c r="E37" s="160"/>
      <c r="F37" s="160"/>
      <c r="G37" s="160"/>
    </row>
    <row r="38" spans="2:7" s="180" customFormat="1" ht="17.45" customHeight="1" x14ac:dyDescent="0.2">
      <c r="B38" s="160" t="s">
        <v>105</v>
      </c>
      <c r="C38" s="160"/>
      <c r="D38" s="160"/>
      <c r="E38" s="160"/>
      <c r="F38" s="160"/>
      <c r="G38" s="160"/>
    </row>
    <row r="39" spans="2:7" s="180" customFormat="1" ht="17.45" customHeight="1" x14ac:dyDescent="0.2">
      <c r="B39" s="160" t="s">
        <v>106</v>
      </c>
      <c r="C39" s="160"/>
      <c r="D39" s="160"/>
      <c r="E39" s="160"/>
      <c r="F39" s="160"/>
      <c r="G39" s="160"/>
    </row>
    <row r="40" spans="2:7" s="180" customFormat="1" ht="17.45" customHeight="1" x14ac:dyDescent="0.2">
      <c r="B40" s="160" t="s">
        <v>107</v>
      </c>
      <c r="C40" s="160"/>
      <c r="D40" s="160"/>
      <c r="E40" s="160"/>
      <c r="F40" s="160"/>
      <c r="G40" s="160"/>
    </row>
    <row r="41" spans="2:7" s="180" customFormat="1" ht="17.45" customHeight="1" x14ac:dyDescent="0.2">
      <c r="B41" s="160" t="s">
        <v>108</v>
      </c>
      <c r="C41" s="160"/>
      <c r="D41" s="160"/>
      <c r="E41" s="160"/>
      <c r="F41" s="160"/>
      <c r="G41" s="160"/>
    </row>
    <row r="42" spans="2:7" s="180" customFormat="1" ht="17.45" customHeight="1" x14ac:dyDescent="0.2">
      <c r="B42" s="160" t="s">
        <v>108</v>
      </c>
      <c r="C42" s="160"/>
      <c r="D42" s="160"/>
      <c r="E42" s="160"/>
      <c r="F42" s="160"/>
      <c r="G42" s="160"/>
    </row>
    <row r="43" spans="2:7" s="180" customFormat="1" ht="17.45" customHeight="1" x14ac:dyDescent="0.2">
      <c r="B43" s="160" t="s">
        <v>108</v>
      </c>
      <c r="C43" s="160"/>
      <c r="D43" s="160"/>
      <c r="E43" s="160"/>
      <c r="F43" s="160"/>
      <c r="G43" s="160"/>
    </row>
    <row r="44" spans="2:7" s="180" customFormat="1" ht="17.45" customHeight="1" x14ac:dyDescent="0.2">
      <c r="B44" s="160" t="s">
        <v>108</v>
      </c>
      <c r="C44" s="160"/>
      <c r="D44" s="160"/>
      <c r="E44" s="160"/>
      <c r="F44" s="160"/>
      <c r="G44" s="160"/>
    </row>
    <row r="45" spans="2:7" s="180" customFormat="1" ht="17.45" customHeight="1" x14ac:dyDescent="0.2">
      <c r="B45" s="160" t="s">
        <v>108</v>
      </c>
      <c r="C45" s="160"/>
      <c r="D45" s="160"/>
      <c r="E45" s="160"/>
      <c r="F45" s="160"/>
      <c r="G45" s="160"/>
    </row>
    <row r="46" spans="2:7" s="180" customFormat="1" ht="17.45" customHeight="1" x14ac:dyDescent="0.2">
      <c r="B46" s="160" t="s">
        <v>108</v>
      </c>
      <c r="C46" s="160"/>
      <c r="D46" s="160"/>
      <c r="E46" s="160"/>
      <c r="F46" s="160"/>
      <c r="G46" s="160"/>
    </row>
    <row r="47" spans="2:7" s="180" customFormat="1" ht="17.45" customHeight="1" x14ac:dyDescent="0.2">
      <c r="B47" s="160" t="s">
        <v>108</v>
      </c>
      <c r="C47" s="160"/>
      <c r="D47" s="160"/>
      <c r="E47" s="160"/>
      <c r="F47" s="160"/>
      <c r="G47" s="160"/>
    </row>
    <row r="48" spans="2:7" s="180" customFormat="1" ht="17.45" customHeight="1" x14ac:dyDescent="0.2">
      <c r="B48" s="160" t="s">
        <v>108</v>
      </c>
      <c r="C48" s="160"/>
      <c r="D48" s="160"/>
      <c r="E48" s="160"/>
      <c r="F48" s="160"/>
      <c r="G48" s="160"/>
    </row>
    <row r="49" spans="2:7" s="180" customFormat="1" ht="17.45" customHeight="1" x14ac:dyDescent="0.2">
      <c r="B49" s="160" t="s">
        <v>108</v>
      </c>
      <c r="C49" s="160"/>
      <c r="D49" s="160"/>
      <c r="E49" s="160"/>
      <c r="F49" s="160"/>
      <c r="G49" s="160"/>
    </row>
    <row r="50" spans="2:7" s="180" customFormat="1" ht="17.45" customHeight="1" x14ac:dyDescent="0.2">
      <c r="B50" s="160" t="s">
        <v>108</v>
      </c>
      <c r="C50" s="160"/>
      <c r="D50" s="160"/>
      <c r="E50" s="160"/>
      <c r="F50" s="160"/>
      <c r="G50" s="160"/>
    </row>
    <row r="51" spans="2:7" s="180" customFormat="1" ht="15" x14ac:dyDescent="0.25">
      <c r="B51" s="227"/>
      <c r="C51" s="226"/>
      <c r="D51" s="226"/>
      <c r="E51" s="226"/>
      <c r="F51" s="99"/>
    </row>
    <row r="52" spans="2:7" s="180" customFormat="1" ht="54" customHeight="1" x14ac:dyDescent="0.25">
      <c r="B52" s="378" t="s">
        <v>109</v>
      </c>
      <c r="C52" s="378"/>
      <c r="D52" s="378"/>
      <c r="E52" s="378"/>
      <c r="F52" s="378"/>
      <c r="G52" s="378"/>
    </row>
    <row r="53" spans="2:7" s="180" customFormat="1" ht="18.600000000000001" customHeight="1" x14ac:dyDescent="0.25">
      <c r="B53" s="292"/>
      <c r="C53" s="292"/>
      <c r="D53" s="292"/>
      <c r="E53" s="292"/>
      <c r="F53" s="292"/>
      <c r="G53" s="292"/>
    </row>
    <row r="54" spans="2:7" s="296" customFormat="1" x14ac:dyDescent="0.25">
      <c r="B54" s="295" t="s">
        <v>110</v>
      </c>
      <c r="C54" s="295" t="s">
        <v>110</v>
      </c>
      <c r="D54" s="295" t="s">
        <v>110</v>
      </c>
      <c r="E54" s="295" t="s">
        <v>110</v>
      </c>
      <c r="F54" s="295" t="s">
        <v>110</v>
      </c>
      <c r="G54" s="295" t="s">
        <v>110</v>
      </c>
    </row>
    <row r="55" spans="2:7" s="180" customFormat="1" ht="45" customHeight="1" x14ac:dyDescent="0.25">
      <c r="B55" s="209"/>
      <c r="C55" s="209"/>
      <c r="D55" s="209"/>
      <c r="E55" s="209"/>
      <c r="F55" s="209"/>
      <c r="G55" s="209"/>
    </row>
    <row r="56" spans="2:7" s="180" customFormat="1" ht="18" customHeight="1" x14ac:dyDescent="0.25">
      <c r="B56" s="379" t="s">
        <v>111</v>
      </c>
      <c r="C56" s="379"/>
      <c r="D56" s="379"/>
      <c r="E56" s="379"/>
      <c r="F56" s="379"/>
      <c r="G56" s="379"/>
    </row>
    <row r="57" spans="2:7" s="180" customFormat="1" ht="20.100000000000001" customHeight="1" x14ac:dyDescent="0.25">
      <c r="B57" s="367" t="s">
        <v>112</v>
      </c>
      <c r="C57" s="367"/>
      <c r="D57" s="367"/>
      <c r="E57" s="367"/>
      <c r="F57" s="367"/>
      <c r="G57" s="367"/>
    </row>
    <row r="58" spans="2:7" s="180" customFormat="1" x14ac:dyDescent="0.25">
      <c r="B58" s="209"/>
      <c r="C58" s="209"/>
      <c r="D58" s="209"/>
      <c r="E58" s="209"/>
      <c r="F58" s="209"/>
      <c r="G58" s="209"/>
    </row>
    <row r="59" spans="2:7" s="180" customFormat="1" ht="15.75" x14ac:dyDescent="0.25">
      <c r="B59" s="288" t="s">
        <v>113</v>
      </c>
      <c r="C59" s="338" t="s">
        <v>114</v>
      </c>
      <c r="D59" s="289" t="s">
        <v>97</v>
      </c>
      <c r="E59" s="289" t="s">
        <v>98</v>
      </c>
      <c r="F59" s="289" t="s">
        <v>99</v>
      </c>
      <c r="G59" s="289" t="s">
        <v>100</v>
      </c>
    </row>
    <row r="60" spans="2:7" s="180" customFormat="1" ht="14.1" customHeight="1" x14ac:dyDescent="0.2">
      <c r="B60" s="160"/>
      <c r="C60" s="337"/>
      <c r="D60" s="160"/>
      <c r="E60" s="160"/>
      <c r="F60" s="160"/>
      <c r="G60" s="160"/>
    </row>
    <row r="61" spans="2:7" s="180" customFormat="1" ht="14.1" customHeight="1" x14ac:dyDescent="0.2">
      <c r="B61" s="160"/>
      <c r="C61" s="337"/>
      <c r="D61" s="160"/>
      <c r="E61" s="160"/>
      <c r="F61" s="160"/>
      <c r="G61" s="160"/>
    </row>
    <row r="62" spans="2:7" s="180" customFormat="1" ht="14.1" customHeight="1" x14ac:dyDescent="0.2">
      <c r="B62" s="160"/>
      <c r="C62" s="337"/>
      <c r="D62" s="160"/>
      <c r="E62" s="160"/>
      <c r="F62" s="160"/>
      <c r="G62" s="160"/>
    </row>
    <row r="63" spans="2:7" s="180" customFormat="1" ht="14.1" customHeight="1" x14ac:dyDescent="0.2">
      <c r="B63" s="160"/>
      <c r="C63" s="337"/>
      <c r="D63" s="160"/>
      <c r="E63" s="160"/>
      <c r="F63" s="160"/>
      <c r="G63" s="160"/>
    </row>
    <row r="64" spans="2:7" s="180" customFormat="1" ht="14.1" customHeight="1" x14ac:dyDescent="0.2">
      <c r="B64" s="160"/>
      <c r="C64" s="337"/>
      <c r="D64" s="160"/>
      <c r="E64" s="160"/>
      <c r="F64" s="160"/>
      <c r="G64" s="160"/>
    </row>
    <row r="65" spans="1:7" s="180" customFormat="1" ht="14.1" customHeight="1" x14ac:dyDescent="0.2">
      <c r="B65" s="160"/>
      <c r="C65" s="337"/>
      <c r="D65" s="160"/>
      <c r="E65" s="160"/>
      <c r="F65" s="160"/>
      <c r="G65" s="160"/>
    </row>
    <row r="66" spans="1:7" s="180" customFormat="1" x14ac:dyDescent="0.25">
      <c r="B66" s="209"/>
      <c r="C66" s="209"/>
      <c r="D66" s="209"/>
      <c r="E66" s="209"/>
      <c r="F66" s="209"/>
    </row>
    <row r="67" spans="1:7" s="180" customFormat="1" ht="18" customHeight="1" x14ac:dyDescent="0.25">
      <c r="A67" s="300"/>
      <c r="B67" s="379" t="s">
        <v>115</v>
      </c>
      <c r="C67" s="379"/>
      <c r="D67" s="379"/>
      <c r="E67" s="379"/>
      <c r="F67" s="379"/>
      <c r="G67" s="379"/>
    </row>
    <row r="68" spans="1:7" s="180" customFormat="1" ht="38.1" customHeight="1" x14ac:dyDescent="0.25">
      <c r="B68" s="383" t="s">
        <v>116</v>
      </c>
      <c r="C68" s="383"/>
      <c r="D68" s="383"/>
      <c r="E68" s="383"/>
      <c r="F68" s="383"/>
      <c r="G68" s="383"/>
    </row>
    <row r="69" spans="1:7" s="180" customFormat="1" ht="15" x14ac:dyDescent="0.25">
      <c r="B69" s="326"/>
      <c r="C69" s="326"/>
      <c r="D69" s="326"/>
      <c r="E69" s="326"/>
      <c r="F69" s="326"/>
    </row>
    <row r="70" spans="1:7" s="180" customFormat="1" ht="27" customHeight="1" x14ac:dyDescent="0.25">
      <c r="B70" s="290" t="s">
        <v>117</v>
      </c>
      <c r="C70" s="380" t="s">
        <v>118</v>
      </c>
      <c r="D70" s="381"/>
      <c r="E70" s="381"/>
      <c r="F70" s="381"/>
      <c r="G70" s="382"/>
    </row>
    <row r="71" spans="1:7" s="180" customFormat="1" ht="96" customHeight="1" x14ac:dyDescent="0.25">
      <c r="B71" s="224" t="s">
        <v>119</v>
      </c>
      <c r="C71" s="377"/>
      <c r="D71" s="377"/>
      <c r="E71" s="377"/>
      <c r="F71" s="377"/>
      <c r="G71" s="377"/>
    </row>
    <row r="72" spans="1:7" s="180" customFormat="1" ht="96" customHeight="1" x14ac:dyDescent="0.25">
      <c r="B72" s="223" t="s">
        <v>120</v>
      </c>
      <c r="C72" s="377"/>
      <c r="D72" s="377"/>
      <c r="E72" s="377"/>
      <c r="F72" s="377"/>
      <c r="G72" s="377"/>
    </row>
    <row r="73" spans="1:7" ht="96" customHeight="1" x14ac:dyDescent="0.2">
      <c r="B73" s="223" t="s">
        <v>121</v>
      </c>
      <c r="C73" s="377"/>
      <c r="D73" s="377"/>
      <c r="E73" s="377"/>
      <c r="F73" s="377"/>
      <c r="G73" s="377"/>
    </row>
    <row r="74" spans="1:7" ht="144.94999999999999" customHeight="1" x14ac:dyDescent="0.2">
      <c r="B74" s="223" t="s">
        <v>122</v>
      </c>
      <c r="C74" s="377"/>
      <c r="D74" s="377"/>
      <c r="E74" s="377"/>
      <c r="F74" s="377"/>
      <c r="G74" s="377"/>
    </row>
    <row r="75" spans="1:7" ht="42.95" customHeight="1" x14ac:dyDescent="0.2">
      <c r="B75" s="299"/>
      <c r="C75" s="299"/>
      <c r="D75" s="299"/>
      <c r="E75" s="299"/>
      <c r="F75" s="299"/>
      <c r="G75" s="298"/>
    </row>
    <row r="76" spans="1:7" ht="42.95" customHeight="1" x14ac:dyDescent="0.2">
      <c r="B76" s="99"/>
      <c r="C76" s="99"/>
      <c r="D76" s="99"/>
      <c r="E76" s="99"/>
      <c r="F76" s="99"/>
    </row>
    <row r="77" spans="1:7" s="294" customFormat="1" x14ac:dyDescent="0.2">
      <c r="A77" s="293" t="s">
        <v>123</v>
      </c>
      <c r="B77" s="293" t="s">
        <v>123</v>
      </c>
      <c r="C77" s="293" t="s">
        <v>123</v>
      </c>
      <c r="D77" s="293" t="s">
        <v>123</v>
      </c>
      <c r="E77" s="293" t="s">
        <v>123</v>
      </c>
      <c r="F77" s="293" t="s">
        <v>123</v>
      </c>
      <c r="G77" s="293" t="s">
        <v>123</v>
      </c>
    </row>
    <row r="78" spans="1:7" ht="126" customHeight="1" x14ac:dyDescent="0.2">
      <c r="E78" s="99"/>
      <c r="F78" s="99"/>
    </row>
    <row r="79" spans="1:7" ht="157.5" customHeight="1" x14ac:dyDescent="0.2">
      <c r="E79" s="99"/>
      <c r="F79" s="99"/>
    </row>
    <row r="80" spans="1:7" x14ac:dyDescent="0.2">
      <c r="E80" s="99"/>
      <c r="F80" s="99"/>
    </row>
    <row r="81" ht="43.5" customHeight="1" x14ac:dyDescent="0.2"/>
    <row r="87" ht="47.45" customHeight="1" x14ac:dyDescent="0.2"/>
  </sheetData>
  <mergeCells count="17">
    <mergeCell ref="C74:G74"/>
    <mergeCell ref="B52:G52"/>
    <mergeCell ref="B56:G56"/>
    <mergeCell ref="B57:G57"/>
    <mergeCell ref="C70:G70"/>
    <mergeCell ref="B67:G67"/>
    <mergeCell ref="B68:G68"/>
    <mergeCell ref="C71:G71"/>
    <mergeCell ref="C72:G72"/>
    <mergeCell ref="C73:G73"/>
    <mergeCell ref="B31:G31"/>
    <mergeCell ref="B32:G32"/>
    <mergeCell ref="B9:G9"/>
    <mergeCell ref="B22:C22"/>
    <mergeCell ref="C23:D23"/>
    <mergeCell ref="F15:G20"/>
    <mergeCell ref="C24:D29"/>
  </mergeCells>
  <dataValidations disablePrompts="1" count="2">
    <dataValidation type="list" allowBlank="1" showInputMessage="1" showErrorMessage="1" sqref="C11" xr:uid="{4A5BCED3-0FBD-41F1-88BE-1E03D1796E5A}">
      <formula1>"(please select), Future High Streets Fund, Town Deals"</formula1>
    </dataValidation>
    <dataValidation type="list" allowBlank="1" showInputMessage="1" showErrorMessage="1" sqref="C12" xr:uid="{E843607B-5AF7-4F92-A16C-913374FCE6A7}">
      <formula1>"(please select),Standard, Delegated, Unsure"</formula1>
    </dataValidation>
  </dataValidation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0</xdr:colOff>
                    <xdr:row>23</xdr:row>
                    <xdr:rowOff>47625</xdr:rowOff>
                  </from>
                  <to>
                    <xdr:col>1</xdr:col>
                    <xdr:colOff>904875</xdr:colOff>
                    <xdr:row>24</xdr:row>
                    <xdr:rowOff>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xdr:col>
                    <xdr:colOff>0</xdr:colOff>
                    <xdr:row>24</xdr:row>
                    <xdr:rowOff>47625</xdr:rowOff>
                  </from>
                  <to>
                    <xdr:col>1</xdr:col>
                    <xdr:colOff>904875</xdr:colOff>
                    <xdr:row>24</xdr:row>
                    <xdr:rowOff>361950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1</xdr:col>
                    <xdr:colOff>0</xdr:colOff>
                    <xdr:row>25</xdr:row>
                    <xdr:rowOff>47625</xdr:rowOff>
                  </from>
                  <to>
                    <xdr:col>1</xdr:col>
                    <xdr:colOff>904875</xdr:colOff>
                    <xdr:row>25</xdr:row>
                    <xdr:rowOff>361950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1</xdr:col>
                    <xdr:colOff>0</xdr:colOff>
                    <xdr:row>26</xdr:row>
                    <xdr:rowOff>47625</xdr:rowOff>
                  </from>
                  <to>
                    <xdr:col>1</xdr:col>
                    <xdr:colOff>904875</xdr:colOff>
                    <xdr:row>26</xdr:row>
                    <xdr:rowOff>371475</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xdr:col>
                    <xdr:colOff>0</xdr:colOff>
                    <xdr:row>27</xdr:row>
                    <xdr:rowOff>47625</xdr:rowOff>
                  </from>
                  <to>
                    <xdr:col>1</xdr:col>
                    <xdr:colOff>904875</xdr:colOff>
                    <xdr:row>27</xdr:row>
                    <xdr:rowOff>371475</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xdr:col>
                    <xdr:colOff>0</xdr:colOff>
                    <xdr:row>28</xdr:row>
                    <xdr:rowOff>47625</xdr:rowOff>
                  </from>
                  <to>
                    <xdr:col>1</xdr:col>
                    <xdr:colOff>904875</xdr:colOff>
                    <xdr:row>28</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F2F28-7CD6-4896-8B4C-B17629E7EC6A}">
  <sheetPr>
    <tabColor theme="0" tint="-0.249977111117893"/>
  </sheetPr>
  <dimension ref="B1:I183"/>
  <sheetViews>
    <sheetView showGridLines="0" topLeftCell="B1" zoomScale="80" zoomScaleNormal="80" workbookViewId="0">
      <selection activeCell="B8" sqref="B8:H8"/>
    </sheetView>
  </sheetViews>
  <sheetFormatPr defaultRowHeight="15" x14ac:dyDescent="0.25"/>
  <cols>
    <col min="2" max="2" width="32.28515625" customWidth="1"/>
    <col min="3" max="3" width="49.140625" customWidth="1"/>
    <col min="4" max="4" width="82.140625" bestFit="1" customWidth="1"/>
    <col min="5" max="5" width="24.28515625" bestFit="1" customWidth="1"/>
    <col min="6" max="6" width="18.5703125" bestFit="1" customWidth="1"/>
    <col min="7" max="7" width="17.7109375" bestFit="1" customWidth="1"/>
    <col min="8" max="8" width="93.5703125" customWidth="1"/>
    <col min="9" max="9" width="73.140625" customWidth="1"/>
  </cols>
  <sheetData>
    <row r="1" spans="2:9" x14ac:dyDescent="0.25">
      <c r="B1" s="181"/>
    </row>
    <row r="3" spans="2:9" x14ac:dyDescent="0.25">
      <c r="D3" s="205" t="s">
        <v>124</v>
      </c>
    </row>
    <row r="4" spans="2:9" x14ac:dyDescent="0.25">
      <c r="D4" s="205" t="s">
        <v>124</v>
      </c>
    </row>
    <row r="5" spans="2:9" x14ac:dyDescent="0.25">
      <c r="D5" s="205" t="s">
        <v>124</v>
      </c>
    </row>
    <row r="6" spans="2:9" ht="27.6" customHeight="1" x14ac:dyDescent="0.25">
      <c r="D6" s="205"/>
    </row>
    <row r="7" spans="2:9" ht="18" customHeight="1" x14ac:dyDescent="0.25">
      <c r="B7" s="384" t="s">
        <v>125</v>
      </c>
      <c r="C7" s="384"/>
      <c r="D7" s="384"/>
      <c r="E7" s="384"/>
      <c r="F7" s="384"/>
      <c r="G7" s="384"/>
      <c r="H7" s="384"/>
      <c r="I7" s="102"/>
    </row>
    <row r="8" spans="2:9" x14ac:dyDescent="0.25">
      <c r="B8" s="385" t="s">
        <v>94</v>
      </c>
      <c r="C8" s="385"/>
      <c r="D8" s="385"/>
      <c r="E8" s="385"/>
      <c r="F8" s="385"/>
      <c r="G8" s="385"/>
      <c r="H8" s="385"/>
    </row>
    <row r="10" spans="2:9" ht="21" customHeight="1" x14ac:dyDescent="0.25">
      <c r="B10" s="233" t="s">
        <v>126</v>
      </c>
      <c r="C10" s="233" t="s">
        <v>127</v>
      </c>
    </row>
    <row r="11" spans="2:9" ht="21" customHeight="1" x14ac:dyDescent="0.25">
      <c r="B11" s="234" t="s">
        <v>128</v>
      </c>
      <c r="C11" s="222" t="s">
        <v>129</v>
      </c>
    </row>
    <row r="12" spans="2:9" ht="21" customHeight="1" x14ac:dyDescent="0.25">
      <c r="B12" s="234" t="s">
        <v>130</v>
      </c>
      <c r="C12" s="222" t="s">
        <v>131</v>
      </c>
    </row>
    <row r="13" spans="2:9" ht="15.75" x14ac:dyDescent="0.25">
      <c r="B13" s="234" t="s">
        <v>132</v>
      </c>
      <c r="C13" s="222" t="s">
        <v>131</v>
      </c>
    </row>
    <row r="14" spans="2:9" s="181" customFormat="1" ht="21.6" customHeight="1" x14ac:dyDescent="0.25">
      <c r="B14"/>
      <c r="C14"/>
      <c r="D14"/>
      <c r="E14"/>
      <c r="F14"/>
      <c r="G14"/>
      <c r="H14"/>
    </row>
    <row r="15" spans="2:9" ht="15.75" x14ac:dyDescent="0.25">
      <c r="B15" s="235" t="s">
        <v>133</v>
      </c>
      <c r="C15" s="235" t="s">
        <v>134</v>
      </c>
    </row>
    <row r="16" spans="2:9" x14ac:dyDescent="0.25">
      <c r="B16" s="211"/>
      <c r="C16" s="211"/>
    </row>
    <row r="17" spans="2:8" ht="22.5" customHeight="1" x14ac:dyDescent="0.25">
      <c r="B17" s="236" t="s">
        <v>135</v>
      </c>
      <c r="C17" s="237" t="s">
        <v>136</v>
      </c>
      <c r="D17" s="238" t="s">
        <v>137</v>
      </c>
      <c r="E17" s="239" t="s">
        <v>97</v>
      </c>
      <c r="F17" s="239" t="s">
        <v>98</v>
      </c>
      <c r="G17" s="239" t="s">
        <v>99</v>
      </c>
      <c r="H17" s="240" t="s">
        <v>100</v>
      </c>
    </row>
    <row r="18" spans="2:8" x14ac:dyDescent="0.25">
      <c r="B18" s="201"/>
      <c r="C18" s="221" t="str">
        <f t="shared" ref="C18" si="0">C15</f>
        <v>Project 234</v>
      </c>
      <c r="D18" s="212" t="s">
        <v>101</v>
      </c>
      <c r="E18" s="160"/>
      <c r="F18" s="160"/>
      <c r="G18" s="160"/>
      <c r="H18" s="213"/>
    </row>
    <row r="19" spans="2:8" x14ac:dyDescent="0.25">
      <c r="B19" s="201"/>
      <c r="C19" s="221"/>
      <c r="D19" s="212" t="s">
        <v>103</v>
      </c>
      <c r="E19" s="160"/>
      <c r="F19" s="160"/>
      <c r="G19" s="160"/>
      <c r="H19" s="213"/>
    </row>
    <row r="20" spans="2:8" x14ac:dyDescent="0.25">
      <c r="B20" s="201"/>
      <c r="C20" s="221"/>
      <c r="D20" s="212" t="s">
        <v>104</v>
      </c>
      <c r="E20" s="160"/>
      <c r="F20" s="160"/>
      <c r="G20" s="160"/>
      <c r="H20" s="213"/>
    </row>
    <row r="21" spans="2:8" x14ac:dyDescent="0.25">
      <c r="B21" s="201"/>
      <c r="C21" s="221"/>
      <c r="D21" s="212" t="s">
        <v>105</v>
      </c>
      <c r="E21" s="160"/>
      <c r="F21" s="160"/>
      <c r="G21" s="160"/>
      <c r="H21" s="213"/>
    </row>
    <row r="22" spans="2:8" x14ac:dyDescent="0.25">
      <c r="B22" s="201"/>
      <c r="C22" s="221"/>
      <c r="D22" s="212" t="s">
        <v>106</v>
      </c>
      <c r="E22" s="160"/>
      <c r="F22" s="160"/>
      <c r="G22" s="160"/>
      <c r="H22" s="213"/>
    </row>
    <row r="23" spans="2:8" x14ac:dyDescent="0.25">
      <c r="B23" s="201"/>
      <c r="C23" s="221"/>
      <c r="D23" s="212" t="s">
        <v>107</v>
      </c>
      <c r="E23" s="160"/>
      <c r="F23" s="160"/>
      <c r="G23" s="160"/>
      <c r="H23" s="213"/>
    </row>
    <row r="24" spans="2:8" x14ac:dyDescent="0.25">
      <c r="B24" s="201"/>
      <c r="C24" s="221"/>
      <c r="D24" s="212" t="s">
        <v>108</v>
      </c>
      <c r="E24" s="160"/>
      <c r="F24" s="160"/>
      <c r="G24" s="160"/>
      <c r="H24" s="213"/>
    </row>
    <row r="25" spans="2:8" x14ac:dyDescent="0.25">
      <c r="B25" s="201"/>
      <c r="C25" s="221"/>
      <c r="D25" s="212" t="s">
        <v>108</v>
      </c>
      <c r="E25" s="160"/>
      <c r="F25" s="160"/>
      <c r="G25" s="160"/>
      <c r="H25" s="213"/>
    </row>
    <row r="26" spans="2:8" x14ac:dyDescent="0.25">
      <c r="B26" s="201"/>
      <c r="C26" s="221"/>
      <c r="D26" s="212" t="s">
        <v>108</v>
      </c>
      <c r="E26" s="160"/>
      <c r="F26" s="160"/>
      <c r="G26" s="160"/>
      <c r="H26" s="213"/>
    </row>
    <row r="27" spans="2:8" x14ac:dyDescent="0.25">
      <c r="B27" s="201"/>
      <c r="C27" s="221"/>
      <c r="D27" s="212" t="s">
        <v>108</v>
      </c>
      <c r="E27" s="160"/>
      <c r="F27" s="160"/>
      <c r="G27" s="160"/>
      <c r="H27" s="213"/>
    </row>
    <row r="28" spans="2:8" x14ac:dyDescent="0.25">
      <c r="B28" s="201"/>
      <c r="C28" s="221"/>
      <c r="D28" s="212" t="s">
        <v>108</v>
      </c>
      <c r="E28" s="160"/>
      <c r="F28" s="160"/>
      <c r="G28" s="160"/>
      <c r="H28" s="213"/>
    </row>
    <row r="29" spans="2:8" x14ac:dyDescent="0.25">
      <c r="B29" s="201"/>
      <c r="C29" s="221"/>
      <c r="D29" s="212" t="s">
        <v>108</v>
      </c>
      <c r="E29" s="160"/>
      <c r="F29" s="160"/>
      <c r="G29" s="160"/>
      <c r="H29" s="213"/>
    </row>
    <row r="30" spans="2:8" x14ac:dyDescent="0.25">
      <c r="B30" s="201"/>
      <c r="C30" s="221"/>
      <c r="D30" s="212" t="s">
        <v>108</v>
      </c>
      <c r="E30" s="160"/>
      <c r="F30" s="160"/>
      <c r="G30" s="160"/>
      <c r="H30" s="213"/>
    </row>
    <row r="31" spans="2:8" x14ac:dyDescent="0.25">
      <c r="B31" s="201"/>
      <c r="C31" s="221"/>
      <c r="D31" s="212" t="s">
        <v>108</v>
      </c>
      <c r="E31" s="160"/>
      <c r="F31" s="160"/>
      <c r="G31" s="160"/>
      <c r="H31" s="213"/>
    </row>
    <row r="32" spans="2:8" x14ac:dyDescent="0.25">
      <c r="B32" s="201"/>
      <c r="C32" s="221"/>
      <c r="D32" s="212" t="s">
        <v>108</v>
      </c>
      <c r="E32" s="160"/>
      <c r="F32" s="160"/>
      <c r="G32" s="160"/>
      <c r="H32" s="213"/>
    </row>
    <row r="33" spans="2:8" x14ac:dyDescent="0.25">
      <c r="B33" s="201"/>
      <c r="C33" s="221"/>
      <c r="D33" s="212" t="s">
        <v>108</v>
      </c>
      <c r="E33" s="160"/>
      <c r="F33" s="160"/>
      <c r="G33" s="160"/>
      <c r="H33" s="213"/>
    </row>
    <row r="34" spans="2:8" x14ac:dyDescent="0.25">
      <c r="B34" s="201"/>
      <c r="C34" s="221"/>
      <c r="D34" s="212" t="s">
        <v>108</v>
      </c>
      <c r="E34" s="160"/>
      <c r="F34" s="160"/>
      <c r="G34" s="160"/>
      <c r="H34" s="213"/>
    </row>
    <row r="35" spans="2:8" x14ac:dyDescent="0.25">
      <c r="B35" s="201"/>
      <c r="C35" s="221"/>
      <c r="D35" s="212" t="s">
        <v>108</v>
      </c>
      <c r="E35" s="160"/>
      <c r="F35" s="160"/>
      <c r="G35" s="160"/>
      <c r="H35" s="213"/>
    </row>
    <row r="36" spans="2:8" x14ac:dyDescent="0.25">
      <c r="B36" s="201"/>
      <c r="C36" s="221"/>
      <c r="D36" s="212" t="s">
        <v>108</v>
      </c>
      <c r="E36" s="160"/>
      <c r="F36" s="160"/>
      <c r="G36" s="160"/>
      <c r="H36" s="213"/>
    </row>
    <row r="37" spans="2:8" x14ac:dyDescent="0.25">
      <c r="B37" s="201"/>
      <c r="C37" s="221"/>
      <c r="D37" s="214" t="s">
        <v>108</v>
      </c>
      <c r="E37" s="215"/>
      <c r="F37" s="215"/>
      <c r="G37" s="215"/>
      <c r="H37" s="216"/>
    </row>
    <row r="38" spans="2:8" s="181" customFormat="1" ht="21.6" customHeight="1" x14ac:dyDescent="0.25">
      <c r="B38" s="1"/>
      <c r="C38" s="1"/>
      <c r="D38" s="220"/>
      <c r="E38" s="220"/>
      <c r="F38" s="220"/>
      <c r="G38" s="220"/>
      <c r="H38" s="220"/>
    </row>
    <row r="39" spans="2:8" x14ac:dyDescent="0.25">
      <c r="B39" s="217"/>
      <c r="C39" s="218"/>
      <c r="D39" s="1"/>
      <c r="E39" s="1"/>
      <c r="F39" s="1"/>
      <c r="G39" s="1"/>
      <c r="H39" s="1"/>
    </row>
    <row r="40" spans="2:8" x14ac:dyDescent="0.25">
      <c r="B40" s="386"/>
      <c r="C40" s="1"/>
      <c r="D40" s="1"/>
      <c r="E40" s="1"/>
      <c r="F40" s="1"/>
      <c r="G40" s="1"/>
      <c r="H40" s="1"/>
    </row>
    <row r="41" spans="2:8" x14ac:dyDescent="0.25">
      <c r="B41" s="386"/>
      <c r="C41" s="1"/>
      <c r="D41" s="219"/>
      <c r="E41" s="219"/>
      <c r="F41" s="219"/>
      <c r="G41" s="219"/>
      <c r="H41" s="219"/>
    </row>
    <row r="42" spans="2:8" x14ac:dyDescent="0.25">
      <c r="B42" s="386"/>
      <c r="C42" s="1"/>
      <c r="D42" s="1"/>
      <c r="E42" s="1"/>
      <c r="F42" s="1"/>
      <c r="G42" s="1"/>
      <c r="H42" s="1"/>
    </row>
    <row r="43" spans="2:8" x14ac:dyDescent="0.25">
      <c r="B43" s="386"/>
      <c r="C43" s="1"/>
      <c r="D43" s="1"/>
      <c r="E43" s="1"/>
      <c r="F43" s="1"/>
      <c r="G43" s="1"/>
      <c r="H43" s="1"/>
    </row>
    <row r="44" spans="2:8" x14ac:dyDescent="0.25">
      <c r="B44" s="386"/>
      <c r="C44" s="1"/>
      <c r="D44" s="1"/>
      <c r="E44" s="1"/>
      <c r="F44" s="1"/>
      <c r="G44" s="1"/>
      <c r="H44" s="1"/>
    </row>
    <row r="45" spans="2:8" x14ac:dyDescent="0.25">
      <c r="B45" s="386"/>
      <c r="C45" s="1"/>
      <c r="D45" s="1"/>
      <c r="E45" s="1"/>
      <c r="F45" s="1"/>
      <c r="G45" s="1"/>
      <c r="H45" s="1"/>
    </row>
    <row r="46" spans="2:8" x14ac:dyDescent="0.25">
      <c r="B46" s="386"/>
      <c r="C46" s="1"/>
      <c r="D46" s="1"/>
      <c r="E46" s="1"/>
      <c r="F46" s="1"/>
      <c r="G46" s="1"/>
      <c r="H46" s="1"/>
    </row>
    <row r="47" spans="2:8" x14ac:dyDescent="0.25">
      <c r="B47" s="386"/>
      <c r="C47" s="1"/>
      <c r="D47" s="1"/>
      <c r="E47" s="1"/>
      <c r="F47" s="1"/>
      <c r="G47" s="1"/>
      <c r="H47" s="1"/>
    </row>
    <row r="48" spans="2:8" x14ac:dyDescent="0.25">
      <c r="B48" s="386"/>
      <c r="C48" s="1"/>
      <c r="D48" s="1"/>
      <c r="E48" s="1"/>
      <c r="F48" s="1"/>
      <c r="G48" s="1"/>
      <c r="H48" s="1"/>
    </row>
    <row r="49" spans="2:8" x14ac:dyDescent="0.25">
      <c r="B49" s="386"/>
      <c r="C49" s="1"/>
      <c r="D49" s="1"/>
      <c r="E49" s="1"/>
      <c r="F49" s="1"/>
      <c r="G49" s="1"/>
      <c r="H49" s="1"/>
    </row>
    <row r="50" spans="2:8" x14ac:dyDescent="0.25">
      <c r="B50" s="386"/>
      <c r="C50" s="1"/>
      <c r="D50" s="1"/>
      <c r="E50" s="1"/>
      <c r="F50" s="1"/>
      <c r="G50" s="1"/>
      <c r="H50" s="1"/>
    </row>
    <row r="51" spans="2:8" x14ac:dyDescent="0.25">
      <c r="B51" s="386"/>
      <c r="C51" s="1"/>
      <c r="D51" s="1"/>
      <c r="E51" s="1"/>
      <c r="F51" s="1"/>
      <c r="G51" s="1"/>
      <c r="H51" s="1"/>
    </row>
    <row r="52" spans="2:8" x14ac:dyDescent="0.25">
      <c r="B52" s="386"/>
      <c r="C52" s="1"/>
      <c r="D52" s="1"/>
      <c r="E52" s="1"/>
      <c r="F52" s="1"/>
      <c r="G52" s="1"/>
      <c r="H52" s="1"/>
    </row>
    <row r="53" spans="2:8" x14ac:dyDescent="0.25">
      <c r="B53" s="386"/>
      <c r="C53" s="1"/>
      <c r="D53" s="1"/>
      <c r="E53" s="1"/>
      <c r="F53" s="1"/>
      <c r="G53" s="1"/>
      <c r="H53" s="1"/>
    </row>
    <row r="54" spans="2:8" x14ac:dyDescent="0.25">
      <c r="B54" s="386"/>
      <c r="C54" s="1"/>
      <c r="D54" s="1"/>
      <c r="E54" s="1"/>
      <c r="F54" s="1"/>
      <c r="G54" s="1"/>
      <c r="H54" s="1"/>
    </row>
    <row r="55" spans="2:8" x14ac:dyDescent="0.25">
      <c r="B55" s="386"/>
      <c r="C55" s="1"/>
      <c r="D55" s="1"/>
      <c r="E55" s="1"/>
      <c r="F55" s="1"/>
      <c r="G55" s="1"/>
      <c r="H55" s="1"/>
    </row>
    <row r="56" spans="2:8" x14ac:dyDescent="0.25">
      <c r="B56" s="386"/>
      <c r="C56" s="1"/>
      <c r="D56" s="1"/>
      <c r="E56" s="1"/>
      <c r="F56" s="1"/>
      <c r="G56" s="1"/>
      <c r="H56" s="1"/>
    </row>
    <row r="57" spans="2:8" x14ac:dyDescent="0.25">
      <c r="B57" s="386"/>
      <c r="C57" s="1"/>
      <c r="D57" s="1"/>
      <c r="E57" s="1"/>
      <c r="F57" s="1"/>
      <c r="G57" s="1"/>
      <c r="H57" s="1"/>
    </row>
    <row r="58" spans="2:8" x14ac:dyDescent="0.25">
      <c r="B58" s="386"/>
      <c r="C58" s="1"/>
      <c r="D58" s="1"/>
      <c r="E58" s="1"/>
      <c r="F58" s="1"/>
      <c r="G58" s="1"/>
      <c r="H58" s="1"/>
    </row>
    <row r="59" spans="2:8" x14ac:dyDescent="0.25">
      <c r="B59" s="386"/>
      <c r="C59" s="1"/>
      <c r="D59" s="1"/>
      <c r="E59" s="1"/>
      <c r="F59" s="1"/>
      <c r="G59" s="1"/>
      <c r="H59" s="1"/>
    </row>
    <row r="60" spans="2:8" x14ac:dyDescent="0.25">
      <c r="B60" s="386"/>
      <c r="C60" s="1"/>
      <c r="D60" s="1"/>
      <c r="E60" s="1"/>
      <c r="F60" s="1"/>
      <c r="G60" s="1"/>
      <c r="H60" s="1"/>
    </row>
    <row r="61" spans="2:8" x14ac:dyDescent="0.25">
      <c r="B61" s="386"/>
      <c r="C61" s="1"/>
      <c r="D61" s="1"/>
      <c r="E61" s="1"/>
      <c r="F61" s="1"/>
      <c r="G61" s="1"/>
      <c r="H61" s="1"/>
    </row>
    <row r="62" spans="2:8" s="181" customFormat="1" ht="21" customHeight="1" x14ac:dyDescent="0.25">
      <c r="B62"/>
      <c r="C62"/>
      <c r="D62" s="1"/>
      <c r="E62" s="1"/>
      <c r="F62" s="1"/>
      <c r="G62" s="1"/>
      <c r="H62" s="1"/>
    </row>
    <row r="63" spans="2:8" x14ac:dyDescent="0.25">
      <c r="B63" s="217"/>
      <c r="C63" s="218"/>
      <c r="D63" s="1"/>
      <c r="E63" s="1"/>
      <c r="F63" s="1"/>
      <c r="G63" s="1"/>
      <c r="H63" s="1"/>
    </row>
    <row r="64" spans="2:8" x14ac:dyDescent="0.25">
      <c r="B64" s="386"/>
      <c r="C64" s="1"/>
    </row>
    <row r="65" spans="2:8" x14ac:dyDescent="0.25">
      <c r="B65" s="386"/>
      <c r="C65" s="1"/>
      <c r="D65" s="219"/>
      <c r="E65" s="219"/>
      <c r="F65" s="219"/>
      <c r="G65" s="219"/>
      <c r="H65" s="219"/>
    </row>
    <row r="66" spans="2:8" x14ac:dyDescent="0.25">
      <c r="B66" s="386"/>
      <c r="C66" s="1"/>
      <c r="D66" s="1"/>
      <c r="E66" s="1"/>
      <c r="F66" s="1"/>
      <c r="G66" s="1"/>
      <c r="H66" s="1"/>
    </row>
    <row r="67" spans="2:8" x14ac:dyDescent="0.25">
      <c r="B67" s="386"/>
      <c r="C67" s="1"/>
      <c r="D67" s="1"/>
      <c r="E67" s="1"/>
      <c r="F67" s="1"/>
      <c r="G67" s="1"/>
      <c r="H67" s="1"/>
    </row>
    <row r="68" spans="2:8" x14ac:dyDescent="0.25">
      <c r="B68" s="386"/>
      <c r="C68" s="1"/>
      <c r="D68" s="1"/>
      <c r="E68" s="1"/>
      <c r="F68" s="1"/>
      <c r="G68" s="1"/>
      <c r="H68" s="1"/>
    </row>
    <row r="69" spans="2:8" x14ac:dyDescent="0.25">
      <c r="B69" s="386"/>
      <c r="C69" s="1"/>
      <c r="D69" s="1"/>
      <c r="E69" s="1"/>
      <c r="F69" s="1"/>
      <c r="G69" s="1"/>
      <c r="H69" s="1"/>
    </row>
    <row r="70" spans="2:8" x14ac:dyDescent="0.25">
      <c r="B70" s="386"/>
      <c r="C70" s="1"/>
      <c r="D70" s="1"/>
      <c r="E70" s="1"/>
      <c r="F70" s="1"/>
      <c r="G70" s="1"/>
      <c r="H70" s="1"/>
    </row>
    <row r="71" spans="2:8" x14ac:dyDescent="0.25">
      <c r="B71" s="386"/>
      <c r="C71" s="1"/>
      <c r="D71" s="1"/>
      <c r="E71" s="1"/>
      <c r="F71" s="1"/>
      <c r="G71" s="1"/>
      <c r="H71" s="1"/>
    </row>
    <row r="72" spans="2:8" x14ac:dyDescent="0.25">
      <c r="B72" s="386"/>
      <c r="C72" s="1"/>
      <c r="D72" s="1"/>
      <c r="E72" s="1"/>
      <c r="F72" s="1"/>
      <c r="G72" s="1"/>
      <c r="H72" s="1"/>
    </row>
    <row r="73" spans="2:8" x14ac:dyDescent="0.25">
      <c r="B73" s="386"/>
      <c r="C73" s="1"/>
      <c r="D73" s="1"/>
      <c r="E73" s="1"/>
      <c r="F73" s="1"/>
      <c r="G73" s="1"/>
      <c r="H73" s="1"/>
    </row>
    <row r="74" spans="2:8" x14ac:dyDescent="0.25">
      <c r="B74" s="386"/>
      <c r="C74" s="1"/>
      <c r="D74" s="1"/>
      <c r="E74" s="1"/>
      <c r="F74" s="1"/>
      <c r="G74" s="1"/>
      <c r="H74" s="1"/>
    </row>
    <row r="75" spans="2:8" x14ac:dyDescent="0.25">
      <c r="B75" s="386"/>
      <c r="C75" s="1"/>
      <c r="D75" s="1"/>
      <c r="E75" s="1"/>
      <c r="F75" s="1"/>
      <c r="G75" s="1"/>
      <c r="H75" s="1"/>
    </row>
    <row r="76" spans="2:8" x14ac:dyDescent="0.25">
      <c r="B76" s="386"/>
      <c r="C76" s="1"/>
      <c r="D76" s="1"/>
      <c r="E76" s="1"/>
      <c r="F76" s="1"/>
      <c r="G76" s="1"/>
      <c r="H76" s="1"/>
    </row>
    <row r="77" spans="2:8" x14ac:dyDescent="0.25">
      <c r="B77" s="386"/>
      <c r="C77" s="1"/>
      <c r="D77" s="1"/>
      <c r="E77" s="1"/>
      <c r="F77" s="1"/>
      <c r="G77" s="1"/>
      <c r="H77" s="1"/>
    </row>
    <row r="78" spans="2:8" x14ac:dyDescent="0.25">
      <c r="B78" s="386"/>
      <c r="C78" s="1"/>
      <c r="D78" s="1"/>
      <c r="E78" s="1"/>
      <c r="F78" s="1"/>
      <c r="G78" s="1"/>
      <c r="H78" s="1"/>
    </row>
    <row r="79" spans="2:8" x14ac:dyDescent="0.25">
      <c r="B79" s="386"/>
      <c r="C79" s="1"/>
      <c r="D79" s="1"/>
      <c r="E79" s="1"/>
      <c r="F79" s="1"/>
      <c r="G79" s="1"/>
      <c r="H79" s="1"/>
    </row>
    <row r="80" spans="2:8" x14ac:dyDescent="0.25">
      <c r="B80" s="386"/>
      <c r="C80" s="1"/>
      <c r="D80" s="1"/>
      <c r="E80" s="1"/>
      <c r="F80" s="1"/>
      <c r="G80" s="1"/>
      <c r="H80" s="1"/>
    </row>
    <row r="81" spans="2:8" x14ac:dyDescent="0.25">
      <c r="B81" s="386"/>
      <c r="C81" s="1"/>
      <c r="D81" s="1"/>
      <c r="E81" s="1"/>
      <c r="F81" s="1"/>
      <c r="G81" s="1"/>
      <c r="H81" s="1"/>
    </row>
    <row r="82" spans="2:8" x14ac:dyDescent="0.25">
      <c r="B82" s="386"/>
      <c r="C82" s="1"/>
      <c r="D82" s="1"/>
      <c r="E82" s="1"/>
      <c r="F82" s="1"/>
      <c r="G82" s="1"/>
      <c r="H82" s="1"/>
    </row>
    <row r="83" spans="2:8" x14ac:dyDescent="0.25">
      <c r="B83" s="386"/>
      <c r="C83" s="1"/>
      <c r="D83" s="1"/>
      <c r="E83" s="1"/>
      <c r="F83" s="1"/>
      <c r="G83" s="1"/>
      <c r="H83" s="1"/>
    </row>
    <row r="84" spans="2:8" x14ac:dyDescent="0.25">
      <c r="B84" s="386"/>
      <c r="C84" s="1"/>
      <c r="D84" s="1"/>
      <c r="E84" s="1"/>
      <c r="F84" s="1"/>
      <c r="G84" s="1"/>
      <c r="H84" s="1"/>
    </row>
    <row r="85" spans="2:8" x14ac:dyDescent="0.25">
      <c r="B85" s="386"/>
      <c r="C85" s="1"/>
      <c r="D85" s="1"/>
      <c r="E85" s="1"/>
      <c r="F85" s="1"/>
      <c r="G85" s="1"/>
      <c r="H85" s="1"/>
    </row>
    <row r="86" spans="2:8" s="181" customFormat="1" ht="22.5" customHeight="1" x14ac:dyDescent="0.25">
      <c r="B86"/>
      <c r="C86"/>
      <c r="D86" s="1"/>
      <c r="E86" s="1"/>
      <c r="F86" s="1"/>
      <c r="G86" s="1"/>
      <c r="H86" s="1"/>
    </row>
    <row r="87" spans="2:8" x14ac:dyDescent="0.25">
      <c r="B87" s="217"/>
      <c r="C87" s="218"/>
      <c r="D87" s="1"/>
      <c r="E87" s="1"/>
      <c r="F87" s="1"/>
      <c r="G87" s="1"/>
      <c r="H87" s="1"/>
    </row>
    <row r="88" spans="2:8" x14ac:dyDescent="0.25">
      <c r="B88" s="386"/>
      <c r="C88" s="1"/>
    </row>
    <row r="89" spans="2:8" x14ac:dyDescent="0.25">
      <c r="B89" s="386"/>
      <c r="C89" s="1"/>
      <c r="D89" s="219"/>
      <c r="E89" s="219"/>
      <c r="F89" s="219"/>
      <c r="G89" s="219"/>
      <c r="H89" s="219"/>
    </row>
    <row r="90" spans="2:8" x14ac:dyDescent="0.25">
      <c r="B90" s="386"/>
      <c r="C90" s="1"/>
      <c r="D90" s="1"/>
      <c r="E90" s="1"/>
      <c r="F90" s="1"/>
      <c r="G90" s="1"/>
      <c r="H90" s="1"/>
    </row>
    <row r="91" spans="2:8" x14ac:dyDescent="0.25">
      <c r="B91" s="386"/>
      <c r="C91" s="1"/>
      <c r="D91" s="1"/>
      <c r="E91" s="1"/>
      <c r="F91" s="1"/>
      <c r="G91" s="1"/>
      <c r="H91" s="1"/>
    </row>
    <row r="92" spans="2:8" x14ac:dyDescent="0.25">
      <c r="B92" s="386"/>
      <c r="C92" s="1"/>
      <c r="D92" s="1"/>
      <c r="E92" s="1"/>
      <c r="F92" s="1"/>
      <c r="G92" s="1"/>
      <c r="H92" s="1"/>
    </row>
    <row r="93" spans="2:8" x14ac:dyDescent="0.25">
      <c r="B93" s="386"/>
      <c r="C93" s="1"/>
      <c r="D93" s="1"/>
      <c r="E93" s="1"/>
      <c r="F93" s="1"/>
      <c r="G93" s="1"/>
      <c r="H93" s="1"/>
    </row>
    <row r="94" spans="2:8" x14ac:dyDescent="0.25">
      <c r="B94" s="386"/>
      <c r="C94" s="1"/>
      <c r="D94" s="1"/>
      <c r="E94" s="1"/>
      <c r="F94" s="1"/>
      <c r="G94" s="1"/>
      <c r="H94" s="1"/>
    </row>
    <row r="95" spans="2:8" x14ac:dyDescent="0.25">
      <c r="B95" s="386"/>
      <c r="C95" s="1"/>
      <c r="D95" s="1"/>
      <c r="E95" s="1"/>
      <c r="F95" s="1"/>
      <c r="G95" s="1"/>
      <c r="H95" s="1"/>
    </row>
    <row r="96" spans="2:8" x14ac:dyDescent="0.25">
      <c r="B96" s="386"/>
      <c r="C96" s="1"/>
      <c r="D96" s="1"/>
      <c r="E96" s="1"/>
      <c r="F96" s="1"/>
      <c r="G96" s="1"/>
      <c r="H96" s="1"/>
    </row>
    <row r="97" spans="2:8" x14ac:dyDescent="0.25">
      <c r="B97" s="386"/>
      <c r="C97" s="1"/>
      <c r="D97" s="1"/>
      <c r="E97" s="1"/>
      <c r="F97" s="1"/>
      <c r="G97" s="1"/>
      <c r="H97" s="1"/>
    </row>
    <row r="98" spans="2:8" x14ac:dyDescent="0.25">
      <c r="B98" s="386"/>
      <c r="C98" s="1"/>
      <c r="D98" s="1"/>
      <c r="E98" s="1"/>
      <c r="F98" s="1"/>
      <c r="G98" s="1"/>
      <c r="H98" s="1"/>
    </row>
    <row r="99" spans="2:8" x14ac:dyDescent="0.25">
      <c r="B99" s="386"/>
      <c r="C99" s="1"/>
      <c r="D99" s="1"/>
      <c r="E99" s="1"/>
      <c r="F99" s="1"/>
      <c r="G99" s="1"/>
      <c r="H99" s="1"/>
    </row>
    <row r="100" spans="2:8" x14ac:dyDescent="0.25">
      <c r="B100" s="386"/>
      <c r="C100" s="1"/>
      <c r="D100" s="1"/>
      <c r="E100" s="1"/>
      <c r="F100" s="1"/>
      <c r="G100" s="1"/>
      <c r="H100" s="1"/>
    </row>
    <row r="101" spans="2:8" x14ac:dyDescent="0.25">
      <c r="B101" s="386"/>
      <c r="C101" s="1"/>
      <c r="D101" s="1"/>
      <c r="E101" s="1"/>
      <c r="F101" s="1"/>
      <c r="G101" s="1"/>
      <c r="H101" s="1"/>
    </row>
    <row r="102" spans="2:8" x14ac:dyDescent="0.25">
      <c r="B102" s="386"/>
      <c r="C102" s="1"/>
      <c r="D102" s="1"/>
      <c r="E102" s="1"/>
      <c r="F102" s="1"/>
      <c r="G102" s="1"/>
      <c r="H102" s="1"/>
    </row>
    <row r="103" spans="2:8" x14ac:dyDescent="0.25">
      <c r="B103" s="386"/>
      <c r="C103" s="1"/>
      <c r="D103" s="1"/>
      <c r="E103" s="1"/>
      <c r="F103" s="1"/>
      <c r="G103" s="1"/>
      <c r="H103" s="1"/>
    </row>
    <row r="104" spans="2:8" x14ac:dyDescent="0.25">
      <c r="B104" s="386"/>
      <c r="C104" s="1"/>
      <c r="D104" s="1"/>
      <c r="E104" s="1"/>
      <c r="F104" s="1"/>
      <c r="G104" s="1"/>
      <c r="H104" s="1"/>
    </row>
    <row r="105" spans="2:8" x14ac:dyDescent="0.25">
      <c r="B105" s="386"/>
      <c r="C105" s="1"/>
      <c r="D105" s="1"/>
      <c r="E105" s="1"/>
      <c r="F105" s="1"/>
      <c r="G105" s="1"/>
      <c r="H105" s="1"/>
    </row>
    <row r="106" spans="2:8" x14ac:dyDescent="0.25">
      <c r="B106" s="386"/>
      <c r="C106" s="1"/>
      <c r="D106" s="1"/>
      <c r="E106" s="1"/>
      <c r="F106" s="1"/>
      <c r="G106" s="1"/>
      <c r="H106" s="1"/>
    </row>
    <row r="107" spans="2:8" x14ac:dyDescent="0.25">
      <c r="B107" s="386"/>
      <c r="C107" s="1"/>
      <c r="D107" s="1"/>
      <c r="E107" s="1"/>
      <c r="F107" s="1"/>
      <c r="G107" s="1"/>
      <c r="H107" s="1"/>
    </row>
    <row r="108" spans="2:8" x14ac:dyDescent="0.25">
      <c r="B108" s="386"/>
      <c r="C108" s="1"/>
      <c r="D108" s="1"/>
      <c r="E108" s="1"/>
      <c r="F108" s="1"/>
      <c r="G108" s="1"/>
      <c r="H108" s="1"/>
    </row>
    <row r="109" spans="2:8" x14ac:dyDescent="0.25">
      <c r="B109" s="386"/>
      <c r="C109" s="1"/>
      <c r="D109" s="1"/>
      <c r="E109" s="1"/>
      <c r="F109" s="1"/>
      <c r="G109" s="1"/>
      <c r="H109" s="1"/>
    </row>
    <row r="110" spans="2:8" x14ac:dyDescent="0.25">
      <c r="D110" s="1"/>
      <c r="E110" s="1"/>
      <c r="F110" s="1"/>
      <c r="G110" s="1"/>
      <c r="H110" s="1"/>
    </row>
    <row r="111" spans="2:8" x14ac:dyDescent="0.25">
      <c r="B111" s="217"/>
      <c r="C111" s="218"/>
      <c r="D111" s="1"/>
      <c r="E111" s="1"/>
      <c r="F111" s="1"/>
      <c r="G111" s="1"/>
      <c r="H111" s="1"/>
    </row>
    <row r="112" spans="2:8" x14ac:dyDescent="0.25">
      <c r="B112" s="386"/>
      <c r="C112" s="1"/>
    </row>
    <row r="113" spans="2:8" x14ac:dyDescent="0.25">
      <c r="B113" s="386"/>
      <c r="C113" s="1"/>
      <c r="D113" s="219"/>
      <c r="E113" s="219"/>
      <c r="F113" s="219"/>
      <c r="G113" s="219"/>
      <c r="H113" s="219"/>
    </row>
    <row r="114" spans="2:8" x14ac:dyDescent="0.25">
      <c r="B114" s="386"/>
      <c r="C114" s="1"/>
      <c r="D114" s="1"/>
      <c r="E114" s="1"/>
      <c r="F114" s="1"/>
      <c r="G114" s="1"/>
      <c r="H114" s="1"/>
    </row>
    <row r="115" spans="2:8" x14ac:dyDescent="0.25">
      <c r="B115" s="386"/>
      <c r="C115" s="1"/>
      <c r="D115" s="1"/>
      <c r="E115" s="1"/>
      <c r="F115" s="1"/>
      <c r="G115" s="1"/>
      <c r="H115" s="1"/>
    </row>
    <row r="116" spans="2:8" x14ac:dyDescent="0.25">
      <c r="B116" s="386"/>
      <c r="C116" s="1"/>
      <c r="D116" s="1"/>
      <c r="E116" s="1"/>
      <c r="F116" s="1"/>
      <c r="G116" s="1"/>
      <c r="H116" s="1"/>
    </row>
    <row r="117" spans="2:8" x14ac:dyDescent="0.25">
      <c r="B117" s="386"/>
      <c r="C117" s="1"/>
      <c r="D117" s="1"/>
      <c r="E117" s="1"/>
      <c r="F117" s="1"/>
      <c r="G117" s="1"/>
      <c r="H117" s="1"/>
    </row>
    <row r="118" spans="2:8" x14ac:dyDescent="0.25">
      <c r="B118" s="386"/>
      <c r="C118" s="1"/>
      <c r="D118" s="1"/>
      <c r="E118" s="1"/>
      <c r="F118" s="1"/>
      <c r="G118" s="1"/>
      <c r="H118" s="1"/>
    </row>
    <row r="119" spans="2:8" x14ac:dyDescent="0.25">
      <c r="B119" s="386"/>
      <c r="C119" s="1"/>
      <c r="D119" s="1"/>
      <c r="E119" s="1"/>
      <c r="F119" s="1"/>
      <c r="G119" s="1"/>
      <c r="H119" s="1"/>
    </row>
    <row r="120" spans="2:8" x14ac:dyDescent="0.25">
      <c r="B120" s="386"/>
      <c r="C120" s="1"/>
      <c r="D120" s="1"/>
      <c r="E120" s="1"/>
      <c r="F120" s="1"/>
      <c r="G120" s="1"/>
      <c r="H120" s="1"/>
    </row>
    <row r="121" spans="2:8" x14ac:dyDescent="0.25">
      <c r="B121" s="386"/>
      <c r="C121" s="1"/>
      <c r="D121" s="1"/>
      <c r="E121" s="1"/>
      <c r="F121" s="1"/>
      <c r="G121" s="1"/>
      <c r="H121" s="1"/>
    </row>
    <row r="122" spans="2:8" x14ac:dyDescent="0.25">
      <c r="B122" s="386"/>
      <c r="C122" s="1"/>
      <c r="D122" s="1"/>
      <c r="E122" s="1"/>
      <c r="F122" s="1"/>
      <c r="G122" s="1"/>
      <c r="H122" s="1"/>
    </row>
    <row r="123" spans="2:8" x14ac:dyDescent="0.25">
      <c r="B123" s="386"/>
      <c r="C123" s="1"/>
      <c r="D123" s="1"/>
      <c r="E123" s="1"/>
      <c r="F123" s="1"/>
      <c r="G123" s="1"/>
      <c r="H123" s="1"/>
    </row>
    <row r="124" spans="2:8" x14ac:dyDescent="0.25">
      <c r="B124" s="386"/>
      <c r="C124" s="1"/>
      <c r="D124" s="1"/>
      <c r="E124" s="1"/>
      <c r="F124" s="1"/>
      <c r="G124" s="1"/>
      <c r="H124" s="1"/>
    </row>
    <row r="125" spans="2:8" x14ac:dyDescent="0.25">
      <c r="B125" s="386"/>
      <c r="C125" s="1"/>
      <c r="D125" s="1"/>
      <c r="E125" s="1"/>
      <c r="F125" s="1"/>
      <c r="G125" s="1"/>
      <c r="H125" s="1"/>
    </row>
    <row r="126" spans="2:8" x14ac:dyDescent="0.25">
      <c r="B126" s="386"/>
      <c r="C126" s="1"/>
      <c r="D126" s="1"/>
      <c r="E126" s="1"/>
      <c r="F126" s="1"/>
      <c r="G126" s="1"/>
      <c r="H126" s="1"/>
    </row>
    <row r="127" spans="2:8" x14ac:dyDescent="0.25">
      <c r="B127" s="386"/>
      <c r="C127" s="1"/>
      <c r="D127" s="1"/>
      <c r="E127" s="1"/>
      <c r="F127" s="1"/>
      <c r="G127" s="1"/>
      <c r="H127" s="1"/>
    </row>
    <row r="128" spans="2:8" x14ac:dyDescent="0.25">
      <c r="B128" s="386"/>
      <c r="C128" s="1"/>
      <c r="D128" s="1"/>
      <c r="E128" s="1"/>
      <c r="F128" s="1"/>
      <c r="G128" s="1"/>
      <c r="H128" s="1"/>
    </row>
    <row r="129" spans="2:8" x14ac:dyDescent="0.25">
      <c r="B129" s="386"/>
      <c r="C129" s="1"/>
      <c r="D129" s="1"/>
      <c r="E129" s="1"/>
      <c r="F129" s="1"/>
      <c r="G129" s="1"/>
      <c r="H129" s="1"/>
    </row>
    <row r="130" spans="2:8" x14ac:dyDescent="0.25">
      <c r="B130" s="386"/>
      <c r="C130" s="1"/>
      <c r="D130" s="1"/>
      <c r="E130" s="1"/>
      <c r="F130" s="1"/>
      <c r="G130" s="1"/>
      <c r="H130" s="1"/>
    </row>
    <row r="131" spans="2:8" x14ac:dyDescent="0.25">
      <c r="B131" s="386"/>
      <c r="C131" s="1"/>
      <c r="D131" s="1"/>
      <c r="E131" s="1"/>
      <c r="F131" s="1"/>
      <c r="G131" s="1"/>
      <c r="H131" s="1"/>
    </row>
    <row r="132" spans="2:8" x14ac:dyDescent="0.25">
      <c r="B132" s="386"/>
      <c r="C132" s="1"/>
      <c r="D132" s="1"/>
      <c r="E132" s="1"/>
      <c r="F132" s="1"/>
      <c r="G132" s="1"/>
      <c r="H132" s="1"/>
    </row>
    <row r="133" spans="2:8" x14ac:dyDescent="0.25">
      <c r="B133" s="386"/>
      <c r="C133" s="1"/>
      <c r="D133" s="1"/>
      <c r="E133" s="1"/>
      <c r="F133" s="1"/>
      <c r="G133" s="1"/>
      <c r="H133" s="1"/>
    </row>
    <row r="134" spans="2:8" x14ac:dyDescent="0.25">
      <c r="D134" s="1"/>
      <c r="E134" s="1"/>
      <c r="F134" s="1"/>
      <c r="G134" s="1"/>
      <c r="H134" s="1"/>
    </row>
    <row r="135" spans="2:8" x14ac:dyDescent="0.25">
      <c r="B135" s="217"/>
      <c r="C135" s="218"/>
      <c r="D135" s="1"/>
      <c r="E135" s="1"/>
      <c r="F135" s="1"/>
      <c r="G135" s="1"/>
      <c r="H135" s="1"/>
    </row>
    <row r="136" spans="2:8" x14ac:dyDescent="0.25">
      <c r="B136" s="386"/>
      <c r="C136" s="1"/>
    </row>
    <row r="137" spans="2:8" x14ac:dyDescent="0.25">
      <c r="B137" s="386"/>
      <c r="C137" s="1"/>
      <c r="D137" s="219"/>
      <c r="E137" s="219"/>
      <c r="F137" s="219"/>
      <c r="G137" s="219"/>
      <c r="H137" s="219"/>
    </row>
    <row r="138" spans="2:8" x14ac:dyDescent="0.25">
      <c r="B138" s="386"/>
      <c r="C138" s="1"/>
      <c r="D138" s="1"/>
      <c r="E138" s="1"/>
      <c r="F138" s="1"/>
      <c r="G138" s="1"/>
      <c r="H138" s="1"/>
    </row>
    <row r="139" spans="2:8" x14ac:dyDescent="0.25">
      <c r="B139" s="386"/>
      <c r="C139" s="1"/>
      <c r="D139" s="1"/>
      <c r="E139" s="1"/>
      <c r="F139" s="1"/>
      <c r="G139" s="1"/>
      <c r="H139" s="1"/>
    </row>
    <row r="140" spans="2:8" x14ac:dyDescent="0.25">
      <c r="B140" s="386"/>
      <c r="C140" s="1"/>
      <c r="D140" s="1"/>
      <c r="E140" s="1"/>
      <c r="F140" s="1"/>
      <c r="G140" s="1"/>
      <c r="H140" s="1"/>
    </row>
    <row r="141" spans="2:8" x14ac:dyDescent="0.25">
      <c r="B141" s="386"/>
      <c r="C141" s="1"/>
      <c r="D141" s="1"/>
      <c r="E141" s="1"/>
      <c r="F141" s="1"/>
      <c r="G141" s="1"/>
      <c r="H141" s="1"/>
    </row>
    <row r="142" spans="2:8" x14ac:dyDescent="0.25">
      <c r="B142" s="386"/>
      <c r="C142" s="1"/>
      <c r="D142" s="1"/>
      <c r="E142" s="1"/>
      <c r="F142" s="1"/>
      <c r="G142" s="1"/>
      <c r="H142" s="1"/>
    </row>
    <row r="143" spans="2:8" x14ac:dyDescent="0.25">
      <c r="B143" s="386"/>
      <c r="C143" s="1"/>
      <c r="D143" s="1"/>
      <c r="E143" s="1"/>
      <c r="F143" s="1"/>
      <c r="G143" s="1"/>
      <c r="H143" s="1"/>
    </row>
    <row r="144" spans="2:8" x14ac:dyDescent="0.25">
      <c r="B144" s="386"/>
      <c r="C144" s="1"/>
      <c r="D144" s="1"/>
      <c r="E144" s="1"/>
      <c r="F144" s="1"/>
      <c r="G144" s="1"/>
      <c r="H144" s="1"/>
    </row>
    <row r="145" spans="2:8" x14ac:dyDescent="0.25">
      <c r="B145" s="386"/>
      <c r="C145" s="1"/>
      <c r="D145" s="1"/>
      <c r="E145" s="1"/>
      <c r="F145" s="1"/>
      <c r="G145" s="1"/>
      <c r="H145" s="1"/>
    </row>
    <row r="146" spans="2:8" x14ac:dyDescent="0.25">
      <c r="B146" s="386"/>
      <c r="C146" s="1"/>
      <c r="D146" s="1"/>
      <c r="E146" s="1"/>
      <c r="F146" s="1"/>
      <c r="G146" s="1"/>
      <c r="H146" s="1"/>
    </row>
    <row r="147" spans="2:8" x14ac:dyDescent="0.25">
      <c r="B147" s="386"/>
      <c r="C147" s="1"/>
      <c r="D147" s="1"/>
      <c r="E147" s="1"/>
      <c r="F147" s="1"/>
      <c r="G147" s="1"/>
      <c r="H147" s="1"/>
    </row>
    <row r="148" spans="2:8" x14ac:dyDescent="0.25">
      <c r="B148" s="386"/>
      <c r="C148" s="1"/>
      <c r="D148" s="1"/>
      <c r="E148" s="1"/>
      <c r="F148" s="1"/>
      <c r="G148" s="1"/>
      <c r="H148" s="1"/>
    </row>
    <row r="149" spans="2:8" x14ac:dyDescent="0.25">
      <c r="B149" s="386"/>
      <c r="C149" s="1"/>
      <c r="D149" s="1"/>
      <c r="E149" s="1"/>
      <c r="F149" s="1"/>
      <c r="G149" s="1"/>
      <c r="H149" s="1"/>
    </row>
    <row r="150" spans="2:8" x14ac:dyDescent="0.25">
      <c r="B150" s="386"/>
      <c r="C150" s="1"/>
      <c r="D150" s="1"/>
      <c r="E150" s="1"/>
      <c r="F150" s="1"/>
      <c r="G150" s="1"/>
      <c r="H150" s="1"/>
    </row>
    <row r="151" spans="2:8" x14ac:dyDescent="0.25">
      <c r="B151" s="386"/>
      <c r="C151" s="1"/>
      <c r="D151" s="1"/>
      <c r="E151" s="1"/>
      <c r="F151" s="1"/>
      <c r="G151" s="1"/>
      <c r="H151" s="1"/>
    </row>
    <row r="152" spans="2:8" x14ac:dyDescent="0.25">
      <c r="B152" s="386"/>
      <c r="C152" s="1"/>
      <c r="D152" s="1"/>
      <c r="E152" s="1"/>
      <c r="F152" s="1"/>
      <c r="G152" s="1"/>
      <c r="H152" s="1"/>
    </row>
    <row r="153" spans="2:8" x14ac:dyDescent="0.25">
      <c r="B153" s="386"/>
      <c r="C153" s="1"/>
      <c r="D153" s="1"/>
      <c r="E153" s="1"/>
      <c r="F153" s="1"/>
      <c r="G153" s="1"/>
      <c r="H153" s="1"/>
    </row>
    <row r="154" spans="2:8" x14ac:dyDescent="0.25">
      <c r="B154" s="386"/>
      <c r="C154" s="1"/>
      <c r="D154" s="1"/>
      <c r="E154" s="1"/>
      <c r="F154" s="1"/>
      <c r="G154" s="1"/>
      <c r="H154" s="1"/>
    </row>
    <row r="155" spans="2:8" x14ac:dyDescent="0.25">
      <c r="B155" s="386"/>
      <c r="C155" s="1"/>
      <c r="D155" s="1"/>
      <c r="E155" s="1"/>
      <c r="F155" s="1"/>
      <c r="G155" s="1"/>
      <c r="H155" s="1"/>
    </row>
    <row r="156" spans="2:8" x14ac:dyDescent="0.25">
      <c r="B156" s="386"/>
      <c r="C156" s="1"/>
      <c r="D156" s="1"/>
      <c r="E156" s="1"/>
      <c r="F156" s="1"/>
      <c r="G156" s="1"/>
      <c r="H156" s="1"/>
    </row>
    <row r="157" spans="2:8" x14ac:dyDescent="0.25">
      <c r="B157" s="386"/>
      <c r="C157" s="1"/>
      <c r="D157" s="1"/>
      <c r="E157" s="1"/>
      <c r="F157" s="1"/>
      <c r="G157" s="1"/>
      <c r="H157" s="1"/>
    </row>
    <row r="158" spans="2:8" x14ac:dyDescent="0.25">
      <c r="D158" s="1"/>
      <c r="E158" s="1"/>
      <c r="F158" s="1"/>
      <c r="G158" s="1"/>
      <c r="H158" s="1"/>
    </row>
    <row r="159" spans="2:8" x14ac:dyDescent="0.25">
      <c r="B159" s="217"/>
      <c r="C159" s="218"/>
      <c r="D159" s="1"/>
      <c r="E159" s="1"/>
      <c r="F159" s="1"/>
      <c r="G159" s="1"/>
      <c r="H159" s="1"/>
    </row>
    <row r="160" spans="2:8" x14ac:dyDescent="0.25">
      <c r="B160" s="386"/>
      <c r="C160" s="1"/>
    </row>
    <row r="161" spans="2:8" x14ac:dyDescent="0.25">
      <c r="B161" s="386"/>
      <c r="C161" s="1"/>
      <c r="D161" s="219"/>
      <c r="E161" s="219"/>
      <c r="F161" s="219"/>
      <c r="G161" s="219"/>
      <c r="H161" s="219"/>
    </row>
    <row r="162" spans="2:8" x14ac:dyDescent="0.25">
      <c r="B162" s="386"/>
      <c r="C162" s="1"/>
      <c r="D162" s="1"/>
      <c r="E162" s="1"/>
      <c r="F162" s="1"/>
      <c r="G162" s="1"/>
      <c r="H162" s="1"/>
    </row>
    <row r="163" spans="2:8" x14ac:dyDescent="0.25">
      <c r="B163" s="386"/>
      <c r="C163" s="1"/>
      <c r="D163" s="1"/>
      <c r="E163" s="1"/>
      <c r="F163" s="1"/>
      <c r="G163" s="1"/>
      <c r="H163" s="1"/>
    </row>
    <row r="164" spans="2:8" x14ac:dyDescent="0.25">
      <c r="B164" s="386"/>
      <c r="C164" s="1"/>
      <c r="D164" s="1"/>
      <c r="E164" s="1"/>
      <c r="F164" s="1"/>
      <c r="G164" s="1"/>
      <c r="H164" s="1"/>
    </row>
    <row r="165" spans="2:8" x14ac:dyDescent="0.25">
      <c r="B165" s="386"/>
      <c r="C165" s="1"/>
      <c r="D165" s="1"/>
      <c r="E165" s="1"/>
      <c r="F165" s="1"/>
      <c r="G165" s="1"/>
      <c r="H165" s="1"/>
    </row>
    <row r="166" spans="2:8" x14ac:dyDescent="0.25">
      <c r="B166" s="386"/>
      <c r="C166" s="1"/>
      <c r="D166" s="1"/>
      <c r="E166" s="1"/>
      <c r="F166" s="1"/>
      <c r="G166" s="1"/>
      <c r="H166" s="1"/>
    </row>
    <row r="167" spans="2:8" x14ac:dyDescent="0.25">
      <c r="B167" s="386"/>
      <c r="C167" s="1"/>
      <c r="D167" s="1"/>
      <c r="E167" s="1"/>
      <c r="F167" s="1"/>
      <c r="G167" s="1"/>
      <c r="H167" s="1"/>
    </row>
    <row r="168" spans="2:8" x14ac:dyDescent="0.25">
      <c r="B168" s="386"/>
      <c r="C168" s="1"/>
      <c r="D168" s="1"/>
      <c r="E168" s="1"/>
      <c r="F168" s="1"/>
      <c r="G168" s="1"/>
      <c r="H168" s="1"/>
    </row>
    <row r="169" spans="2:8" x14ac:dyDescent="0.25">
      <c r="B169" s="386"/>
      <c r="C169" s="1"/>
      <c r="D169" s="1"/>
      <c r="E169" s="1"/>
      <c r="F169" s="1"/>
      <c r="G169" s="1"/>
      <c r="H169" s="1"/>
    </row>
    <row r="170" spans="2:8" x14ac:dyDescent="0.25">
      <c r="B170" s="386"/>
      <c r="C170" s="1"/>
      <c r="D170" s="1"/>
      <c r="E170" s="1"/>
      <c r="F170" s="1"/>
      <c r="G170" s="1"/>
      <c r="H170" s="1"/>
    </row>
    <row r="171" spans="2:8" x14ac:dyDescent="0.25">
      <c r="B171" s="386"/>
      <c r="C171" s="1"/>
      <c r="D171" s="1"/>
      <c r="E171" s="1"/>
      <c r="F171" s="1"/>
      <c r="G171" s="1"/>
      <c r="H171" s="1"/>
    </row>
    <row r="172" spans="2:8" x14ac:dyDescent="0.25">
      <c r="B172" s="386"/>
      <c r="C172" s="1"/>
      <c r="D172" s="1"/>
      <c r="E172" s="1"/>
      <c r="F172" s="1"/>
      <c r="G172" s="1"/>
      <c r="H172" s="1"/>
    </row>
    <row r="173" spans="2:8" x14ac:dyDescent="0.25">
      <c r="B173" s="386"/>
      <c r="C173" s="1"/>
      <c r="D173" s="1"/>
      <c r="E173" s="1"/>
      <c r="F173" s="1"/>
      <c r="G173" s="1"/>
      <c r="H173" s="1"/>
    </row>
    <row r="174" spans="2:8" x14ac:dyDescent="0.25">
      <c r="B174" s="386"/>
      <c r="C174" s="1"/>
      <c r="D174" s="1"/>
      <c r="E174" s="1"/>
      <c r="F174" s="1"/>
      <c r="G174" s="1"/>
      <c r="H174" s="1"/>
    </row>
    <row r="175" spans="2:8" x14ac:dyDescent="0.25">
      <c r="B175" s="386"/>
      <c r="C175" s="1"/>
      <c r="D175" s="1"/>
      <c r="E175" s="1"/>
      <c r="F175" s="1"/>
      <c r="G175" s="1"/>
      <c r="H175" s="1"/>
    </row>
    <row r="176" spans="2:8" x14ac:dyDescent="0.25">
      <c r="B176" s="386"/>
      <c r="C176" s="1"/>
      <c r="D176" s="1"/>
      <c r="E176" s="1"/>
      <c r="F176" s="1"/>
      <c r="G176" s="1"/>
      <c r="H176" s="1"/>
    </row>
    <row r="177" spans="2:8" x14ac:dyDescent="0.25">
      <c r="B177" s="386"/>
      <c r="C177" s="1"/>
      <c r="D177" s="1"/>
      <c r="E177" s="1"/>
      <c r="F177" s="1"/>
      <c r="G177" s="1"/>
      <c r="H177" s="1"/>
    </row>
    <row r="178" spans="2:8" x14ac:dyDescent="0.25">
      <c r="B178" s="386"/>
      <c r="C178" s="1"/>
      <c r="D178" s="1"/>
      <c r="E178" s="1"/>
      <c r="F178" s="1"/>
      <c r="G178" s="1"/>
      <c r="H178" s="1"/>
    </row>
    <row r="179" spans="2:8" x14ac:dyDescent="0.25">
      <c r="B179" s="386"/>
      <c r="C179" s="1"/>
      <c r="D179" s="1"/>
      <c r="E179" s="1"/>
      <c r="F179" s="1"/>
      <c r="G179" s="1"/>
      <c r="H179" s="1"/>
    </row>
    <row r="180" spans="2:8" x14ac:dyDescent="0.25">
      <c r="B180" s="386"/>
      <c r="C180" s="1"/>
      <c r="D180" s="1"/>
      <c r="E180" s="1"/>
      <c r="F180" s="1"/>
      <c r="G180" s="1"/>
      <c r="H180" s="1"/>
    </row>
    <row r="181" spans="2:8" x14ac:dyDescent="0.25">
      <c r="B181" s="386"/>
      <c r="C181" s="1"/>
      <c r="D181" s="1"/>
      <c r="E181" s="1"/>
      <c r="F181" s="1"/>
      <c r="G181" s="1"/>
      <c r="H181" s="1"/>
    </row>
    <row r="182" spans="2:8" x14ac:dyDescent="0.25">
      <c r="D182" s="1"/>
      <c r="E182" s="1"/>
      <c r="F182" s="1"/>
      <c r="G182" s="1"/>
      <c r="H182" s="1"/>
    </row>
    <row r="183" spans="2:8" x14ac:dyDescent="0.25">
      <c r="D183" s="1"/>
      <c r="E183" s="1"/>
      <c r="F183" s="1"/>
      <c r="G183" s="1"/>
      <c r="H183" s="1"/>
    </row>
  </sheetData>
  <mergeCells count="8">
    <mergeCell ref="B7:H7"/>
    <mergeCell ref="B8:H8"/>
    <mergeCell ref="B136:B157"/>
    <mergeCell ref="B160:B181"/>
    <mergeCell ref="B40:B61"/>
    <mergeCell ref="B64:B85"/>
    <mergeCell ref="B88:B109"/>
    <mergeCell ref="B112:B133"/>
  </mergeCells>
  <pageMargins left="0.7" right="0.7" top="0.75" bottom="0.75" header="0.3" footer="0.3"/>
  <drawing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9FB3E-0CCD-4E6A-AE43-2EADFA8B0D8E}">
  <sheetPr>
    <tabColor rgb="FF53795E"/>
  </sheetPr>
  <dimension ref="A1:S107"/>
  <sheetViews>
    <sheetView showGridLines="0" zoomScale="70" zoomScaleNormal="70" workbookViewId="0">
      <selection activeCell="B81" sqref="B81"/>
    </sheetView>
  </sheetViews>
  <sheetFormatPr defaultColWidth="9.140625" defaultRowHeight="15" x14ac:dyDescent="0.25"/>
  <cols>
    <col min="1" max="1" width="5.5703125" style="20" bestFit="1" customWidth="1"/>
    <col min="2" max="2" width="13.5703125" style="20" customWidth="1"/>
    <col min="3" max="3" width="25.140625" style="20" customWidth="1"/>
    <col min="4" max="4" width="26.140625" style="20" bestFit="1" customWidth="1"/>
    <col min="5" max="10" width="12" style="20" bestFit="1" customWidth="1"/>
    <col min="11" max="11" width="11.42578125" style="20" bestFit="1" customWidth="1"/>
    <col min="12" max="13" width="11.85546875" style="20" bestFit="1" customWidth="1"/>
    <col min="14" max="15" width="12.42578125" style="20" bestFit="1" customWidth="1"/>
    <col min="16" max="16" width="17.85546875" style="20" customWidth="1"/>
    <col min="17" max="17" width="12.42578125" style="20" bestFit="1" customWidth="1"/>
    <col min="18" max="18" width="11.28515625" style="20" bestFit="1" customWidth="1"/>
    <col min="19" max="19" width="20.7109375" style="20" customWidth="1"/>
    <col min="20" max="16384" width="9.140625" style="20"/>
  </cols>
  <sheetData>
    <row r="1" spans="2:19" x14ac:dyDescent="0.25">
      <c r="D1" s="281" t="s">
        <v>138</v>
      </c>
      <c r="E1" s="282"/>
      <c r="F1" s="282"/>
      <c r="G1" s="282"/>
      <c r="H1" s="282"/>
      <c r="I1" s="282"/>
      <c r="J1" s="282"/>
      <c r="K1" s="282"/>
      <c r="L1" s="282"/>
      <c r="M1" s="282"/>
      <c r="N1" s="282"/>
      <c r="O1" s="283"/>
      <c r="P1" s="283"/>
      <c r="Q1"/>
      <c r="R1"/>
    </row>
    <row r="2" spans="2:19" x14ac:dyDescent="0.25">
      <c r="D2" s="283" t="s">
        <v>139</v>
      </c>
      <c r="E2" s="282"/>
      <c r="F2" s="282"/>
      <c r="G2" s="282"/>
      <c r="H2" s="282"/>
      <c r="I2" s="282"/>
      <c r="J2" s="282"/>
      <c r="K2" s="282"/>
      <c r="L2" s="282"/>
      <c r="M2" s="282"/>
      <c r="N2" s="282"/>
      <c r="O2" s="283"/>
      <c r="P2" s="283"/>
      <c r="Q2"/>
      <c r="R2"/>
    </row>
    <row r="3" spans="2:19" x14ac:dyDescent="0.25">
      <c r="D3" s="283" t="s">
        <v>140</v>
      </c>
      <c r="E3" s="282"/>
      <c r="F3" s="282"/>
      <c r="G3" s="282"/>
      <c r="H3" s="282"/>
      <c r="I3" s="282"/>
      <c r="J3" s="282"/>
      <c r="K3" s="282"/>
      <c r="L3" s="282"/>
      <c r="M3" s="282"/>
      <c r="N3" s="282"/>
      <c r="O3" s="283"/>
      <c r="P3" s="283"/>
      <c r="Q3"/>
      <c r="R3"/>
    </row>
    <row r="4" spans="2:19" x14ac:dyDescent="0.25">
      <c r="D4" s="283" t="s">
        <v>141</v>
      </c>
      <c r="E4" s="282"/>
      <c r="F4" s="282"/>
      <c r="G4" s="282"/>
      <c r="H4" s="282"/>
      <c r="I4" s="282"/>
      <c r="J4" s="282"/>
      <c r="K4" s="282"/>
      <c r="L4" s="282"/>
      <c r="M4" s="282"/>
      <c r="N4" s="282"/>
      <c r="O4" s="283"/>
      <c r="P4" s="283"/>
      <c r="Q4"/>
      <c r="R4"/>
    </row>
    <row r="5" spans="2:19" x14ac:dyDescent="0.25">
      <c r="D5" s="283" t="s">
        <v>142</v>
      </c>
      <c r="E5" s="282"/>
      <c r="F5" s="282"/>
      <c r="G5" s="282"/>
      <c r="H5" s="282"/>
      <c r="I5" s="282"/>
      <c r="J5" s="282"/>
      <c r="K5" s="282"/>
      <c r="L5" s="282"/>
      <c r="M5" s="282"/>
      <c r="N5" s="282"/>
      <c r="O5" s="283"/>
      <c r="P5" s="283"/>
      <c r="Q5"/>
      <c r="R5"/>
    </row>
    <row r="6" spans="2:19" x14ac:dyDescent="0.25">
      <c r="D6" s="283" t="s">
        <v>143</v>
      </c>
      <c r="E6" s="282"/>
      <c r="F6" s="282"/>
      <c r="G6" s="282"/>
      <c r="H6" s="282"/>
      <c r="I6" s="282"/>
      <c r="J6" s="282"/>
      <c r="K6" s="282"/>
      <c r="L6" s="282"/>
      <c r="M6" s="282"/>
      <c r="N6" s="282"/>
      <c r="O6" s="283"/>
      <c r="P6" s="283"/>
      <c r="Q6"/>
      <c r="R6"/>
    </row>
    <row r="7" spans="2:19" x14ac:dyDescent="0.25">
      <c r="D7" s="283" t="s">
        <v>144</v>
      </c>
      <c r="E7" s="282"/>
      <c r="F7" s="282"/>
      <c r="G7" s="282"/>
      <c r="H7" s="282"/>
      <c r="I7" s="282"/>
      <c r="J7" s="282"/>
      <c r="K7" s="282"/>
      <c r="L7" s="282"/>
      <c r="M7" s="282"/>
      <c r="N7" s="282"/>
      <c r="O7" s="283"/>
      <c r="P7" s="283"/>
      <c r="Q7"/>
      <c r="R7"/>
    </row>
    <row r="8" spans="2:19" x14ac:dyDescent="0.25">
      <c r="D8" s="284" t="s">
        <v>145</v>
      </c>
      <c r="E8" s="285"/>
      <c r="F8" s="285"/>
      <c r="G8" s="285"/>
      <c r="H8" s="285"/>
      <c r="I8" s="285"/>
      <c r="J8" s="285"/>
      <c r="K8" s="285"/>
      <c r="L8" s="285"/>
      <c r="M8" s="285"/>
      <c r="N8" s="285"/>
      <c r="O8" s="284"/>
      <c r="P8" s="284"/>
    </row>
    <row r="9" spans="2:19" x14ac:dyDescent="0.25">
      <c r="E9" s="225"/>
      <c r="F9" s="225"/>
      <c r="G9" s="225"/>
      <c r="H9" s="225"/>
      <c r="I9" s="225"/>
      <c r="J9" s="225"/>
      <c r="K9" s="225"/>
      <c r="L9" s="225"/>
      <c r="M9" s="225"/>
      <c r="N9" s="225"/>
    </row>
    <row r="10" spans="2:19" ht="18" x14ac:dyDescent="0.25">
      <c r="B10" s="379" t="s">
        <v>146</v>
      </c>
      <c r="C10" s="379"/>
      <c r="D10" s="379"/>
      <c r="E10" s="379"/>
      <c r="F10" s="379"/>
      <c r="G10" s="379"/>
      <c r="H10" s="379"/>
      <c r="I10" s="379"/>
      <c r="J10" s="379"/>
      <c r="K10" s="379"/>
      <c r="L10" s="379"/>
      <c r="M10" s="379"/>
      <c r="N10" s="379"/>
      <c r="O10" s="379"/>
      <c r="P10" s="379"/>
      <c r="Q10" s="379"/>
      <c r="R10" s="379"/>
      <c r="S10" s="379"/>
    </row>
    <row r="11" spans="2:19" ht="18" x14ac:dyDescent="0.25">
      <c r="B11" s="323"/>
      <c r="C11" s="323"/>
      <c r="D11" s="323"/>
      <c r="E11" s="323"/>
      <c r="F11" s="323"/>
      <c r="G11" s="323"/>
      <c r="H11" s="323"/>
      <c r="I11" s="323"/>
      <c r="J11" s="323"/>
      <c r="K11" s="323"/>
      <c r="L11" s="323"/>
      <c r="M11" s="323"/>
      <c r="N11" s="323"/>
      <c r="O11" s="323"/>
      <c r="P11" s="323"/>
      <c r="Q11" s="323"/>
      <c r="R11" s="323"/>
      <c r="S11" s="323"/>
    </row>
    <row r="12" spans="2:19" ht="18" customHeight="1" x14ac:dyDescent="0.25">
      <c r="B12" s="412" t="s">
        <v>147</v>
      </c>
      <c r="C12" s="412"/>
      <c r="D12" s="412"/>
      <c r="E12" s="412"/>
      <c r="F12" s="412"/>
      <c r="G12" s="412"/>
      <c r="H12" s="412"/>
      <c r="I12" s="412"/>
      <c r="J12" s="412"/>
      <c r="K12" s="412"/>
      <c r="L12" s="412"/>
      <c r="M12" s="412"/>
      <c r="N12" s="412"/>
      <c r="O12" s="412"/>
      <c r="P12" s="412"/>
      <c r="Q12" s="412"/>
      <c r="R12" s="412"/>
      <c r="S12" s="412"/>
    </row>
    <row r="13" spans="2:19" x14ac:dyDescent="0.25">
      <c r="B13" s="413" t="s">
        <v>148</v>
      </c>
      <c r="C13" s="413"/>
      <c r="D13" s="413"/>
      <c r="E13" s="413"/>
      <c r="F13" s="413"/>
      <c r="G13" s="413"/>
      <c r="H13" s="413"/>
      <c r="I13" s="413"/>
      <c r="J13" s="413"/>
      <c r="K13" s="413"/>
      <c r="L13" s="413"/>
      <c r="M13" s="413"/>
      <c r="N13" s="413"/>
      <c r="O13" s="413"/>
      <c r="P13" s="413"/>
      <c r="Q13" s="413"/>
      <c r="R13" s="413"/>
      <c r="S13" s="413"/>
    </row>
    <row r="14" spans="2:19" x14ac:dyDescent="0.25">
      <c r="B14" s="414" t="s">
        <v>149</v>
      </c>
      <c r="C14" s="414"/>
      <c r="D14" s="414"/>
      <c r="E14" s="414"/>
      <c r="F14" s="414"/>
      <c r="G14" s="414"/>
      <c r="H14" s="414"/>
      <c r="I14" s="414"/>
      <c r="J14" s="414"/>
      <c r="K14" s="414"/>
      <c r="L14" s="414"/>
      <c r="M14" s="414"/>
      <c r="N14" s="414"/>
      <c r="O14" s="414"/>
      <c r="P14" s="414"/>
      <c r="Q14" s="414"/>
      <c r="R14" s="414"/>
      <c r="S14" s="414"/>
    </row>
    <row r="15" spans="2:19" ht="18" x14ac:dyDescent="0.25">
      <c r="B15" s="323"/>
      <c r="C15" s="323"/>
      <c r="D15" s="323"/>
      <c r="E15" s="323"/>
      <c r="F15" s="323"/>
      <c r="G15" s="323"/>
      <c r="H15" s="323"/>
      <c r="I15" s="323"/>
      <c r="J15" s="323"/>
      <c r="K15" s="323"/>
      <c r="L15" s="323"/>
      <c r="M15" s="323"/>
      <c r="N15" s="323"/>
      <c r="O15" s="323"/>
      <c r="P15" s="323"/>
      <c r="Q15" s="323"/>
      <c r="R15" s="323"/>
      <c r="S15" s="323"/>
    </row>
    <row r="16" spans="2:19" ht="19.5" thickBot="1" x14ac:dyDescent="0.35">
      <c r="B16" s="23" t="s">
        <v>150</v>
      </c>
    </row>
    <row r="17" spans="2:19" ht="15.75" x14ac:dyDescent="0.25">
      <c r="B17" s="406" t="s">
        <v>151</v>
      </c>
      <c r="C17" s="407"/>
      <c r="D17" s="408"/>
      <c r="E17" s="409" t="s">
        <v>152</v>
      </c>
      <c r="F17" s="410"/>
      <c r="G17" s="410"/>
      <c r="H17" s="410"/>
      <c r="I17" s="410"/>
      <c r="J17" s="410"/>
      <c r="K17" s="411"/>
      <c r="L17" s="409" t="s">
        <v>153</v>
      </c>
      <c r="M17" s="410"/>
      <c r="N17" s="410"/>
      <c r="O17" s="410"/>
      <c r="P17" s="410"/>
      <c r="Q17" s="410"/>
      <c r="R17" s="411"/>
      <c r="S17" s="291" t="s">
        <v>8</v>
      </c>
    </row>
    <row r="18" spans="2:19" ht="15.75" x14ac:dyDescent="0.25">
      <c r="B18" s="242" t="s">
        <v>154</v>
      </c>
      <c r="C18" s="243" t="s">
        <v>155</v>
      </c>
      <c r="D18" s="244" t="s">
        <v>156</v>
      </c>
      <c r="E18" s="153" t="s">
        <v>157</v>
      </c>
      <c r="F18" s="154" t="s">
        <v>158</v>
      </c>
      <c r="G18" s="247" t="s">
        <v>159</v>
      </c>
      <c r="H18" s="248" t="s">
        <v>160</v>
      </c>
      <c r="I18" s="247" t="s">
        <v>161</v>
      </c>
      <c r="J18" s="249" t="s">
        <v>162</v>
      </c>
      <c r="K18" s="155" t="s">
        <v>9</v>
      </c>
      <c r="L18" s="156" t="s">
        <v>163</v>
      </c>
      <c r="M18" s="156" t="s">
        <v>164</v>
      </c>
      <c r="N18" s="247" t="s">
        <v>165</v>
      </c>
      <c r="O18" s="247" t="s">
        <v>166</v>
      </c>
      <c r="P18" s="247" t="s">
        <v>167</v>
      </c>
      <c r="Q18" s="249" t="s">
        <v>168</v>
      </c>
      <c r="R18" s="155" t="s">
        <v>10</v>
      </c>
      <c r="S18" s="157"/>
    </row>
    <row r="19" spans="2:19" x14ac:dyDescent="0.25">
      <c r="B19" s="273"/>
      <c r="C19" s="274">
        <f>'TF Project Adjustment 1 (Edit)'!C13</f>
        <v>0</v>
      </c>
      <c r="D19" s="274"/>
      <c r="E19" s="136"/>
      <c r="F19" s="137"/>
      <c r="G19" s="267"/>
      <c r="H19" s="267"/>
      <c r="I19" s="267"/>
      <c r="J19" s="270"/>
      <c r="K19" s="150">
        <f>SUM(E19:J19)</f>
        <v>0</v>
      </c>
      <c r="L19" s="137"/>
      <c r="M19" s="137"/>
      <c r="N19" s="267"/>
      <c r="O19" s="267"/>
      <c r="P19" s="267"/>
      <c r="Q19" s="267"/>
      <c r="R19" s="150">
        <f>SUM(L19:Q19)</f>
        <v>0</v>
      </c>
      <c r="S19" s="152">
        <f>K19+R19</f>
        <v>0</v>
      </c>
    </row>
    <row r="20" spans="2:19" x14ac:dyDescent="0.25">
      <c r="B20" s="273"/>
      <c r="C20" s="275"/>
      <c r="D20" s="275"/>
      <c r="E20" s="138"/>
      <c r="F20" s="139"/>
      <c r="G20" s="268"/>
      <c r="H20" s="268"/>
      <c r="I20" s="268"/>
      <c r="J20" s="271"/>
      <c r="K20" s="151">
        <f>SUM(E20:J20)</f>
        <v>0</v>
      </c>
      <c r="L20" s="139"/>
      <c r="M20" s="139"/>
      <c r="N20" s="268"/>
      <c r="O20" s="268"/>
      <c r="P20" s="268"/>
      <c r="Q20" s="268"/>
      <c r="R20" s="151">
        <f>SUM(L20:Q20)</f>
        <v>0</v>
      </c>
      <c r="S20" s="152">
        <f t="shared" ref="S20:S34" si="0">K20+R20</f>
        <v>0</v>
      </c>
    </row>
    <row r="21" spans="2:19" x14ac:dyDescent="0.25">
      <c r="B21" s="273"/>
      <c r="C21" s="275"/>
      <c r="D21" s="275"/>
      <c r="E21" s="138"/>
      <c r="F21" s="139"/>
      <c r="G21" s="268"/>
      <c r="H21" s="268"/>
      <c r="I21" s="268"/>
      <c r="J21" s="271"/>
      <c r="K21" s="151">
        <f t="shared" ref="K21:K36" si="1">SUM(E21:J21)</f>
        <v>0</v>
      </c>
      <c r="L21" s="139"/>
      <c r="M21" s="139"/>
      <c r="N21" s="268"/>
      <c r="O21" s="268"/>
      <c r="P21" s="268"/>
      <c r="Q21" s="268"/>
      <c r="R21" s="151">
        <f t="shared" ref="R21:R36" si="2">SUM(L21:Q21)</f>
        <v>0</v>
      </c>
      <c r="S21" s="152">
        <f t="shared" si="0"/>
        <v>0</v>
      </c>
    </row>
    <row r="22" spans="2:19" x14ac:dyDescent="0.25">
      <c r="B22" s="273"/>
      <c r="C22" s="275"/>
      <c r="D22" s="275"/>
      <c r="E22" s="138"/>
      <c r="F22" s="139"/>
      <c r="G22" s="268"/>
      <c r="H22" s="268"/>
      <c r="I22" s="268"/>
      <c r="J22" s="271"/>
      <c r="K22" s="151">
        <f t="shared" si="1"/>
        <v>0</v>
      </c>
      <c r="L22" s="139"/>
      <c r="M22" s="139"/>
      <c r="N22" s="268"/>
      <c r="O22" s="268"/>
      <c r="P22" s="268"/>
      <c r="Q22" s="268"/>
      <c r="R22" s="151">
        <f t="shared" si="2"/>
        <v>0</v>
      </c>
      <c r="S22" s="152">
        <f t="shared" si="0"/>
        <v>0</v>
      </c>
    </row>
    <row r="23" spans="2:19" x14ac:dyDescent="0.25">
      <c r="B23" s="273"/>
      <c r="C23" s="275"/>
      <c r="D23" s="275"/>
      <c r="E23" s="138"/>
      <c r="F23" s="139"/>
      <c r="G23" s="268"/>
      <c r="H23" s="268"/>
      <c r="I23" s="268"/>
      <c r="J23" s="271"/>
      <c r="K23" s="151">
        <f t="shared" si="1"/>
        <v>0</v>
      </c>
      <c r="L23" s="139"/>
      <c r="M23" s="139"/>
      <c r="N23" s="268"/>
      <c r="O23" s="268"/>
      <c r="P23" s="268"/>
      <c r="Q23" s="268"/>
      <c r="R23" s="151">
        <f t="shared" si="2"/>
        <v>0</v>
      </c>
      <c r="S23" s="152">
        <f t="shared" si="0"/>
        <v>0</v>
      </c>
    </row>
    <row r="24" spans="2:19" x14ac:dyDescent="0.25">
      <c r="B24" s="273"/>
      <c r="C24" s="275"/>
      <c r="D24" s="275"/>
      <c r="E24" s="138"/>
      <c r="F24" s="139"/>
      <c r="G24" s="268"/>
      <c r="H24" s="268"/>
      <c r="I24" s="268"/>
      <c r="J24" s="271"/>
      <c r="K24" s="151">
        <f t="shared" si="1"/>
        <v>0</v>
      </c>
      <c r="L24" s="139"/>
      <c r="M24" s="139"/>
      <c r="N24" s="268"/>
      <c r="O24" s="268"/>
      <c r="P24" s="268"/>
      <c r="Q24" s="268"/>
      <c r="R24" s="151">
        <f t="shared" si="2"/>
        <v>0</v>
      </c>
      <c r="S24" s="152">
        <f t="shared" si="0"/>
        <v>0</v>
      </c>
    </row>
    <row r="25" spans="2:19" x14ac:dyDescent="0.25">
      <c r="B25" s="273"/>
      <c r="C25" s="275"/>
      <c r="D25" s="275"/>
      <c r="E25" s="138"/>
      <c r="F25" s="139"/>
      <c r="G25" s="268"/>
      <c r="H25" s="268"/>
      <c r="I25" s="268"/>
      <c r="J25" s="271"/>
      <c r="K25" s="151">
        <f t="shared" si="1"/>
        <v>0</v>
      </c>
      <c r="L25" s="139"/>
      <c r="M25" s="139"/>
      <c r="N25" s="268"/>
      <c r="O25" s="268"/>
      <c r="P25" s="268"/>
      <c r="Q25" s="268"/>
      <c r="R25" s="151">
        <f t="shared" si="2"/>
        <v>0</v>
      </c>
      <c r="S25" s="152">
        <f t="shared" si="0"/>
        <v>0</v>
      </c>
    </row>
    <row r="26" spans="2:19" x14ac:dyDescent="0.25">
      <c r="B26" s="273"/>
      <c r="C26" s="275"/>
      <c r="D26" s="275"/>
      <c r="E26" s="138"/>
      <c r="F26" s="139"/>
      <c r="G26" s="268"/>
      <c r="H26" s="268"/>
      <c r="I26" s="268"/>
      <c r="J26" s="271"/>
      <c r="K26" s="151">
        <f t="shared" si="1"/>
        <v>0</v>
      </c>
      <c r="L26" s="139"/>
      <c r="M26" s="139"/>
      <c r="N26" s="268"/>
      <c r="O26" s="268"/>
      <c r="P26" s="268"/>
      <c r="Q26" s="268"/>
      <c r="R26" s="151">
        <f t="shared" si="2"/>
        <v>0</v>
      </c>
      <c r="S26" s="152">
        <f t="shared" si="0"/>
        <v>0</v>
      </c>
    </row>
    <row r="27" spans="2:19" x14ac:dyDescent="0.25">
      <c r="B27" s="273"/>
      <c r="C27" s="275"/>
      <c r="D27" s="275"/>
      <c r="E27" s="138"/>
      <c r="F27" s="139"/>
      <c r="G27" s="268"/>
      <c r="H27" s="268"/>
      <c r="I27" s="268"/>
      <c r="J27" s="271"/>
      <c r="K27" s="151">
        <f t="shared" si="1"/>
        <v>0</v>
      </c>
      <c r="L27" s="139"/>
      <c r="M27" s="139"/>
      <c r="N27" s="268"/>
      <c r="O27" s="268"/>
      <c r="P27" s="268"/>
      <c r="Q27" s="268"/>
      <c r="R27" s="151">
        <f t="shared" si="2"/>
        <v>0</v>
      </c>
      <c r="S27" s="152">
        <f t="shared" si="0"/>
        <v>0</v>
      </c>
    </row>
    <row r="28" spans="2:19" x14ac:dyDescent="0.25">
      <c r="B28" s="273"/>
      <c r="C28" s="275"/>
      <c r="D28" s="275"/>
      <c r="E28" s="138"/>
      <c r="F28" s="139"/>
      <c r="G28" s="268"/>
      <c r="H28" s="268"/>
      <c r="I28" s="268"/>
      <c r="J28" s="271"/>
      <c r="K28" s="151">
        <f t="shared" si="1"/>
        <v>0</v>
      </c>
      <c r="L28" s="139"/>
      <c r="M28" s="139"/>
      <c r="N28" s="268"/>
      <c r="O28" s="268"/>
      <c r="P28" s="268"/>
      <c r="Q28" s="268"/>
      <c r="R28" s="151">
        <f t="shared" si="2"/>
        <v>0</v>
      </c>
      <c r="S28" s="152">
        <f t="shared" si="0"/>
        <v>0</v>
      </c>
    </row>
    <row r="29" spans="2:19" x14ac:dyDescent="0.25">
      <c r="B29" s="273"/>
      <c r="C29" s="275"/>
      <c r="D29" s="275"/>
      <c r="E29" s="138"/>
      <c r="F29" s="139"/>
      <c r="G29" s="268"/>
      <c r="H29" s="268"/>
      <c r="I29" s="268"/>
      <c r="J29" s="271"/>
      <c r="K29" s="151">
        <f t="shared" si="1"/>
        <v>0</v>
      </c>
      <c r="L29" s="139"/>
      <c r="M29" s="139"/>
      <c r="N29" s="268"/>
      <c r="O29" s="268"/>
      <c r="P29" s="268"/>
      <c r="Q29" s="268"/>
      <c r="R29" s="151">
        <f t="shared" si="2"/>
        <v>0</v>
      </c>
      <c r="S29" s="152">
        <f t="shared" si="0"/>
        <v>0</v>
      </c>
    </row>
    <row r="30" spans="2:19" x14ac:dyDescent="0.25">
      <c r="B30" s="273"/>
      <c r="C30" s="275"/>
      <c r="D30" s="275"/>
      <c r="E30" s="140"/>
      <c r="F30" s="141"/>
      <c r="G30" s="269"/>
      <c r="H30" s="269"/>
      <c r="I30" s="269"/>
      <c r="J30" s="272"/>
      <c r="K30" s="151">
        <f t="shared" si="1"/>
        <v>0</v>
      </c>
      <c r="L30" s="141"/>
      <c r="M30" s="141"/>
      <c r="N30" s="269"/>
      <c r="O30" s="269"/>
      <c r="P30" s="269"/>
      <c r="Q30" s="269"/>
      <c r="R30" s="151">
        <f t="shared" si="2"/>
        <v>0</v>
      </c>
      <c r="S30" s="152">
        <f t="shared" si="0"/>
        <v>0</v>
      </c>
    </row>
    <row r="31" spans="2:19" x14ac:dyDescent="0.25">
      <c r="B31" s="273"/>
      <c r="C31" s="276"/>
      <c r="D31" s="276"/>
      <c r="E31" s="138"/>
      <c r="F31" s="139"/>
      <c r="G31" s="268"/>
      <c r="H31" s="268"/>
      <c r="I31" s="268"/>
      <c r="J31" s="271"/>
      <c r="K31" s="151">
        <f t="shared" si="1"/>
        <v>0</v>
      </c>
      <c r="L31" s="139"/>
      <c r="M31" s="139"/>
      <c r="N31" s="268"/>
      <c r="O31" s="268"/>
      <c r="P31" s="268"/>
      <c r="Q31" s="268"/>
      <c r="R31" s="151">
        <f t="shared" si="2"/>
        <v>0</v>
      </c>
      <c r="S31" s="152">
        <f t="shared" si="0"/>
        <v>0</v>
      </c>
    </row>
    <row r="32" spans="2:19" x14ac:dyDescent="0.25">
      <c r="B32" s="273"/>
      <c r="C32" s="275"/>
      <c r="D32" s="275"/>
      <c r="E32" s="138"/>
      <c r="F32" s="139"/>
      <c r="G32" s="268"/>
      <c r="H32" s="268"/>
      <c r="I32" s="268"/>
      <c r="J32" s="271"/>
      <c r="K32" s="151">
        <f t="shared" si="1"/>
        <v>0</v>
      </c>
      <c r="L32" s="139"/>
      <c r="M32" s="139"/>
      <c r="N32" s="268"/>
      <c r="O32" s="268"/>
      <c r="P32" s="268"/>
      <c r="Q32" s="268"/>
      <c r="R32" s="151">
        <f t="shared" si="2"/>
        <v>0</v>
      </c>
      <c r="S32" s="152">
        <f t="shared" si="0"/>
        <v>0</v>
      </c>
    </row>
    <row r="33" spans="2:19" x14ac:dyDescent="0.25">
      <c r="B33" s="273"/>
      <c r="C33" s="275"/>
      <c r="D33" s="275"/>
      <c r="E33" s="138"/>
      <c r="F33" s="139"/>
      <c r="G33" s="268"/>
      <c r="H33" s="268"/>
      <c r="I33" s="268"/>
      <c r="J33" s="271"/>
      <c r="K33" s="151">
        <f t="shared" si="1"/>
        <v>0</v>
      </c>
      <c r="L33" s="139"/>
      <c r="M33" s="139"/>
      <c r="N33" s="268"/>
      <c r="O33" s="268"/>
      <c r="P33" s="268"/>
      <c r="Q33" s="268"/>
      <c r="R33" s="151">
        <f t="shared" si="2"/>
        <v>0</v>
      </c>
      <c r="S33" s="152">
        <f t="shared" si="0"/>
        <v>0</v>
      </c>
    </row>
    <row r="34" spans="2:19" x14ac:dyDescent="0.25">
      <c r="B34" s="273"/>
      <c r="C34" s="275"/>
      <c r="D34" s="275"/>
      <c r="E34" s="138"/>
      <c r="F34" s="139"/>
      <c r="G34" s="268"/>
      <c r="H34" s="268"/>
      <c r="I34" s="268"/>
      <c r="J34" s="271"/>
      <c r="K34" s="151">
        <f t="shared" si="1"/>
        <v>0</v>
      </c>
      <c r="L34" s="139"/>
      <c r="M34" s="139"/>
      <c r="N34" s="268"/>
      <c r="O34" s="268"/>
      <c r="P34" s="268"/>
      <c r="Q34" s="268"/>
      <c r="R34" s="151">
        <f t="shared" si="2"/>
        <v>0</v>
      </c>
      <c r="S34" s="152">
        <f t="shared" si="0"/>
        <v>0</v>
      </c>
    </row>
    <row r="35" spans="2:19" x14ac:dyDescent="0.25">
      <c r="B35" s="273"/>
      <c r="C35" s="277"/>
      <c r="D35" s="277"/>
      <c r="E35" s="138"/>
      <c r="F35" s="139"/>
      <c r="G35" s="268"/>
      <c r="H35" s="268"/>
      <c r="I35" s="268"/>
      <c r="J35" s="271"/>
      <c r="K35" s="151">
        <f t="shared" si="1"/>
        <v>0</v>
      </c>
      <c r="L35" s="139"/>
      <c r="M35" s="139"/>
      <c r="N35" s="268"/>
      <c r="O35" s="268"/>
      <c r="P35" s="268"/>
      <c r="Q35" s="268"/>
      <c r="R35" s="151">
        <f t="shared" si="2"/>
        <v>0</v>
      </c>
      <c r="S35" s="152">
        <f>K35+R35</f>
        <v>0</v>
      </c>
    </row>
    <row r="36" spans="2:19" x14ac:dyDescent="0.25">
      <c r="B36" s="273"/>
      <c r="C36" s="278"/>
      <c r="D36" s="279" t="s">
        <v>169</v>
      </c>
      <c r="E36" s="138"/>
      <c r="F36" s="139"/>
      <c r="G36" s="268"/>
      <c r="H36" s="268"/>
      <c r="I36" s="268"/>
      <c r="J36" s="271"/>
      <c r="K36" s="151">
        <f t="shared" si="1"/>
        <v>0</v>
      </c>
      <c r="L36" s="139"/>
      <c r="M36" s="139"/>
      <c r="N36" s="268"/>
      <c r="O36" s="268"/>
      <c r="P36" s="268"/>
      <c r="Q36" s="268"/>
      <c r="R36" s="151">
        <f t="shared" si="2"/>
        <v>0</v>
      </c>
      <c r="S36" s="152">
        <f>K36+R36</f>
        <v>0</v>
      </c>
    </row>
    <row r="37" spans="2:19" x14ac:dyDescent="0.25">
      <c r="B37" s="387" t="s">
        <v>8</v>
      </c>
      <c r="C37" s="388"/>
      <c r="D37" s="261"/>
      <c r="E37" s="149">
        <f>SUM(E19:E36)</f>
        <v>0</v>
      </c>
      <c r="F37" s="149">
        <f t="shared" ref="F37:R37" si="3">SUM(F19:F36)</f>
        <v>0</v>
      </c>
      <c r="G37" s="262">
        <f t="shared" si="3"/>
        <v>0</v>
      </c>
      <c r="H37" s="262">
        <f t="shared" si="3"/>
        <v>0</v>
      </c>
      <c r="I37" s="262">
        <f t="shared" si="3"/>
        <v>0</v>
      </c>
      <c r="J37" s="262">
        <f t="shared" si="3"/>
        <v>0</v>
      </c>
      <c r="K37" s="149">
        <f t="shared" si="3"/>
        <v>0</v>
      </c>
      <c r="L37" s="149">
        <f t="shared" si="3"/>
        <v>0</v>
      </c>
      <c r="M37" s="149">
        <f t="shared" si="3"/>
        <v>0</v>
      </c>
      <c r="N37" s="262">
        <f t="shared" si="3"/>
        <v>0</v>
      </c>
      <c r="O37" s="262">
        <f t="shared" si="3"/>
        <v>0</v>
      </c>
      <c r="P37" s="262">
        <f t="shared" si="3"/>
        <v>0</v>
      </c>
      <c r="Q37" s="262">
        <f t="shared" si="3"/>
        <v>0</v>
      </c>
      <c r="R37" s="149">
        <f t="shared" si="3"/>
        <v>0</v>
      </c>
      <c r="S37" s="149">
        <f>SUM(S19:S36)</f>
        <v>0</v>
      </c>
    </row>
    <row r="40" spans="2:19" ht="15.75" x14ac:dyDescent="0.25">
      <c r="B40" s="401" t="s">
        <v>170</v>
      </c>
      <c r="C40" s="401"/>
      <c r="D40" s="263"/>
      <c r="E40" s="263"/>
      <c r="F40" s="263"/>
      <c r="G40" s="263"/>
      <c r="H40" s="263"/>
      <c r="I40" s="263"/>
      <c r="J40" s="263"/>
      <c r="K40" s="263"/>
      <c r="L40" s="263"/>
      <c r="M40" s="266"/>
    </row>
    <row r="41" spans="2:19" ht="15.75" customHeight="1" x14ac:dyDescent="0.25">
      <c r="B41" s="263"/>
      <c r="C41" s="142"/>
      <c r="D41" s="143"/>
      <c r="E41" s="144" t="s">
        <v>2</v>
      </c>
      <c r="F41" s="144" t="s">
        <v>3</v>
      </c>
      <c r="G41" s="144" t="s">
        <v>4</v>
      </c>
      <c r="H41" s="144" t="s">
        <v>5</v>
      </c>
      <c r="I41" s="144" t="s">
        <v>6</v>
      </c>
      <c r="J41" s="144" t="s">
        <v>7</v>
      </c>
      <c r="K41" s="144" t="s">
        <v>171</v>
      </c>
      <c r="L41" s="265"/>
      <c r="M41" s="266"/>
    </row>
    <row r="42" spans="2:19" ht="15.75" x14ac:dyDescent="0.25">
      <c r="B42" s="263"/>
      <c r="C42" s="402" t="s">
        <v>172</v>
      </c>
      <c r="D42" s="403"/>
      <c r="E42" s="145">
        <f>SUM(E36)</f>
        <v>0</v>
      </c>
      <c r="F42" s="145">
        <f t="shared" ref="F42:J42" si="4">SUM(F36)</f>
        <v>0</v>
      </c>
      <c r="G42" s="145">
        <f t="shared" si="4"/>
        <v>0</v>
      </c>
      <c r="H42" s="145">
        <f t="shared" si="4"/>
        <v>0</v>
      </c>
      <c r="I42" s="145">
        <f t="shared" si="4"/>
        <v>0</v>
      </c>
      <c r="J42" s="145">
        <f t="shared" si="4"/>
        <v>0</v>
      </c>
      <c r="K42" s="145">
        <f>SUM(E42:J42)</f>
        <v>0</v>
      </c>
      <c r="L42" s="263"/>
      <c r="M42" s="266"/>
    </row>
    <row r="43" spans="2:19" ht="15.75" x14ac:dyDescent="0.25">
      <c r="B43" s="263"/>
      <c r="C43" s="402" t="s">
        <v>173</v>
      </c>
      <c r="D43" s="403"/>
      <c r="E43" s="145">
        <f>SUM(E19:E35)</f>
        <v>0</v>
      </c>
      <c r="F43" s="145">
        <f>SUM(F19:F35)</f>
        <v>0</v>
      </c>
      <c r="G43" s="145">
        <f t="shared" ref="G43:J43" si="5">SUM(G19:G35)</f>
        <v>0</v>
      </c>
      <c r="H43" s="145">
        <f t="shared" si="5"/>
        <v>0</v>
      </c>
      <c r="I43" s="145">
        <f t="shared" si="5"/>
        <v>0</v>
      </c>
      <c r="J43" s="145">
        <f t="shared" si="5"/>
        <v>0</v>
      </c>
      <c r="K43" s="145">
        <f>SUM(E43:J43)</f>
        <v>0</v>
      </c>
      <c r="L43" s="263"/>
      <c r="M43" s="266"/>
    </row>
    <row r="44" spans="2:19" ht="15.75" x14ac:dyDescent="0.25">
      <c r="B44" s="263"/>
      <c r="C44" s="146" t="s">
        <v>174</v>
      </c>
      <c r="D44" s="147"/>
      <c r="E44" s="148">
        <f>SUM(E37)</f>
        <v>0</v>
      </c>
      <c r="F44" s="148">
        <f t="shared" ref="F44:J44" si="6">SUM(F37)</f>
        <v>0</v>
      </c>
      <c r="G44" s="148">
        <f t="shared" si="6"/>
        <v>0</v>
      </c>
      <c r="H44" s="148">
        <f t="shared" si="6"/>
        <v>0</v>
      </c>
      <c r="I44" s="148">
        <f t="shared" si="6"/>
        <v>0</v>
      </c>
      <c r="J44" s="148">
        <f t="shared" si="6"/>
        <v>0</v>
      </c>
      <c r="K44" s="148">
        <f>SUM(E44:J44)</f>
        <v>0</v>
      </c>
      <c r="L44" s="263"/>
      <c r="M44" s="266"/>
    </row>
    <row r="45" spans="2:19" ht="15.75" customHeight="1" x14ac:dyDescent="0.25">
      <c r="B45" s="263"/>
      <c r="C45" s="263"/>
      <c r="D45" s="263"/>
      <c r="E45" s="263"/>
      <c r="F45" s="263"/>
      <c r="G45" s="263"/>
      <c r="H45" s="263"/>
      <c r="I45" s="263"/>
      <c r="J45" s="263"/>
      <c r="K45" s="263"/>
      <c r="L45" s="263"/>
    </row>
    <row r="46" spans="2:19" ht="15.75" customHeight="1" x14ac:dyDescent="0.25">
      <c r="B46" s="263"/>
      <c r="C46" s="389" t="s">
        <v>175</v>
      </c>
      <c r="D46" s="390"/>
      <c r="E46" s="404" t="str">
        <f>IFERROR(IF(K42/S37&gt;0.05,"Exceeds 5%","ok"),"")</f>
        <v/>
      </c>
      <c r="F46" s="264"/>
      <c r="G46" s="389" t="s">
        <v>176</v>
      </c>
      <c r="H46" s="390"/>
      <c r="I46" s="393" t="str">
        <f>IFERROR(IF(K44/S37&gt;0.07,"Exceeds 7%","ok"),"")</f>
        <v/>
      </c>
      <c r="J46" s="263"/>
      <c r="K46" s="263"/>
      <c r="L46" s="263"/>
    </row>
    <row r="47" spans="2:19" ht="15.75" customHeight="1" x14ac:dyDescent="0.25">
      <c r="B47" s="263"/>
      <c r="C47" s="391"/>
      <c r="D47" s="392"/>
      <c r="E47" s="405"/>
      <c r="F47" s="264"/>
      <c r="G47" s="391"/>
      <c r="H47" s="392"/>
      <c r="I47" s="394"/>
      <c r="J47" s="263"/>
      <c r="K47" s="263"/>
      <c r="L47" s="263"/>
    </row>
    <row r="48" spans="2:19" ht="15.75" x14ac:dyDescent="0.25">
      <c r="B48" s="280"/>
      <c r="C48" s="280"/>
      <c r="D48" s="280"/>
      <c r="E48" s="280"/>
      <c r="F48" s="280"/>
      <c r="G48" s="280"/>
      <c r="H48" s="280"/>
      <c r="I48" s="280"/>
      <c r="J48" s="280"/>
      <c r="K48" s="280"/>
      <c r="L48" s="280"/>
    </row>
    <row r="49" spans="2:19" ht="15.75" x14ac:dyDescent="0.25">
      <c r="B49" s="280"/>
      <c r="C49" s="280"/>
      <c r="D49" s="280"/>
      <c r="E49" s="280"/>
      <c r="F49" s="280"/>
      <c r="G49" s="280"/>
      <c r="H49" s="280"/>
      <c r="I49" s="280"/>
      <c r="J49" s="280"/>
      <c r="K49" s="280"/>
      <c r="L49" s="280"/>
    </row>
    <row r="50" spans="2:19" ht="19.5" thickBot="1" x14ac:dyDescent="0.35">
      <c r="B50" s="23" t="s">
        <v>177</v>
      </c>
    </row>
    <row r="51" spans="2:19" ht="16.5" thickBot="1" x14ac:dyDescent="0.3">
      <c r="B51" s="406" t="s">
        <v>151</v>
      </c>
      <c r="C51" s="407"/>
      <c r="D51" s="408"/>
      <c r="E51" s="409" t="s">
        <v>152</v>
      </c>
      <c r="F51" s="410"/>
      <c r="G51" s="410"/>
      <c r="H51" s="410"/>
      <c r="I51" s="410"/>
      <c r="J51" s="410"/>
      <c r="K51" s="411"/>
      <c r="L51" s="409" t="s">
        <v>153</v>
      </c>
      <c r="M51" s="410"/>
      <c r="N51" s="410"/>
      <c r="O51" s="410"/>
      <c r="P51" s="410"/>
      <c r="Q51" s="410"/>
      <c r="R51" s="411"/>
      <c r="S51" s="291" t="s">
        <v>8</v>
      </c>
    </row>
    <row r="52" spans="2:19" ht="16.5" thickBot="1" x14ac:dyDescent="0.3">
      <c r="B52" s="242" t="s">
        <v>154</v>
      </c>
      <c r="C52" s="243" t="s">
        <v>155</v>
      </c>
      <c r="D52" s="244" t="s">
        <v>156</v>
      </c>
      <c r="E52" s="153" t="s">
        <v>157</v>
      </c>
      <c r="F52" s="154" t="s">
        <v>158</v>
      </c>
      <c r="G52" s="247" t="s">
        <v>159</v>
      </c>
      <c r="H52" s="248" t="s">
        <v>160</v>
      </c>
      <c r="I52" s="247" t="s">
        <v>161</v>
      </c>
      <c r="J52" s="249" t="s">
        <v>162</v>
      </c>
      <c r="K52" s="155" t="s">
        <v>9</v>
      </c>
      <c r="L52" s="156" t="s">
        <v>163</v>
      </c>
      <c r="M52" s="156" t="s">
        <v>164</v>
      </c>
      <c r="N52" s="247" t="s">
        <v>165</v>
      </c>
      <c r="O52" s="247" t="s">
        <v>166</v>
      </c>
      <c r="P52" s="247" t="s">
        <v>167</v>
      </c>
      <c r="Q52" s="249" t="s">
        <v>168</v>
      </c>
      <c r="R52" s="155" t="s">
        <v>10</v>
      </c>
      <c r="S52" s="157"/>
    </row>
    <row r="53" spans="2:19" x14ac:dyDescent="0.25">
      <c r="B53" s="273"/>
      <c r="C53" s="274"/>
      <c r="D53" s="274"/>
      <c r="E53" s="136"/>
      <c r="F53" s="137"/>
      <c r="G53" s="267"/>
      <c r="H53" s="267"/>
      <c r="I53" s="267"/>
      <c r="J53" s="270"/>
      <c r="K53" s="150">
        <f>SUM(E53:J53)</f>
        <v>0</v>
      </c>
      <c r="L53" s="137"/>
      <c r="M53" s="137"/>
      <c r="N53" s="267"/>
      <c r="O53" s="267"/>
      <c r="P53" s="267"/>
      <c r="Q53" s="267"/>
      <c r="R53" s="150">
        <f>SUM(L53:Q53)</f>
        <v>0</v>
      </c>
      <c r="S53" s="152">
        <f>K53+R53</f>
        <v>0</v>
      </c>
    </row>
    <row r="54" spans="2:19" x14ac:dyDescent="0.25">
      <c r="B54" s="273"/>
      <c r="C54" s="275"/>
      <c r="D54" s="275"/>
      <c r="E54" s="138"/>
      <c r="F54" s="139"/>
      <c r="G54" s="268"/>
      <c r="H54" s="268"/>
      <c r="I54" s="268"/>
      <c r="J54" s="271"/>
      <c r="K54" s="151">
        <f>SUM(E54:J54)</f>
        <v>0</v>
      </c>
      <c r="L54" s="139"/>
      <c r="M54" s="139"/>
      <c r="N54" s="268"/>
      <c r="O54" s="268"/>
      <c r="P54" s="268"/>
      <c r="Q54" s="268"/>
      <c r="R54" s="151">
        <f>SUM(L54:Q54)</f>
        <v>0</v>
      </c>
      <c r="S54" s="152">
        <f t="shared" ref="S54:S68" si="7">K54+R54</f>
        <v>0</v>
      </c>
    </row>
    <row r="55" spans="2:19" x14ac:dyDescent="0.25">
      <c r="B55" s="273"/>
      <c r="C55" s="275"/>
      <c r="D55" s="275"/>
      <c r="E55" s="138"/>
      <c r="F55" s="139"/>
      <c r="G55" s="268"/>
      <c r="H55" s="268"/>
      <c r="I55" s="268"/>
      <c r="J55" s="271"/>
      <c r="K55" s="151">
        <f t="shared" ref="K55:K70" si="8">SUM(E55:J55)</f>
        <v>0</v>
      </c>
      <c r="L55" s="139"/>
      <c r="M55" s="139"/>
      <c r="N55" s="268"/>
      <c r="O55" s="268"/>
      <c r="P55" s="268"/>
      <c r="Q55" s="268"/>
      <c r="R55" s="151">
        <f t="shared" ref="R55:R70" si="9">SUM(L55:Q55)</f>
        <v>0</v>
      </c>
      <c r="S55" s="152">
        <f t="shared" si="7"/>
        <v>0</v>
      </c>
    </row>
    <row r="56" spans="2:19" x14ac:dyDescent="0.25">
      <c r="B56" s="273"/>
      <c r="C56" s="275"/>
      <c r="D56" s="275"/>
      <c r="E56" s="138"/>
      <c r="F56" s="139"/>
      <c r="G56" s="268"/>
      <c r="H56" s="268"/>
      <c r="I56" s="268"/>
      <c r="J56" s="271"/>
      <c r="K56" s="151">
        <f t="shared" si="8"/>
        <v>0</v>
      </c>
      <c r="L56" s="139"/>
      <c r="M56" s="139"/>
      <c r="N56" s="268"/>
      <c r="O56" s="268"/>
      <c r="P56" s="268"/>
      <c r="Q56" s="268"/>
      <c r="R56" s="151">
        <f t="shared" si="9"/>
        <v>0</v>
      </c>
      <c r="S56" s="152">
        <f t="shared" si="7"/>
        <v>0</v>
      </c>
    </row>
    <row r="57" spans="2:19" x14ac:dyDescent="0.25">
      <c r="B57" s="273"/>
      <c r="C57" s="275"/>
      <c r="D57" s="275"/>
      <c r="E57" s="138"/>
      <c r="F57" s="139"/>
      <c r="G57" s="268"/>
      <c r="H57" s="268"/>
      <c r="I57" s="268"/>
      <c r="J57" s="271"/>
      <c r="K57" s="151">
        <f t="shared" si="8"/>
        <v>0</v>
      </c>
      <c r="L57" s="139"/>
      <c r="M57" s="139"/>
      <c r="N57" s="268"/>
      <c r="O57" s="268"/>
      <c r="P57" s="268"/>
      <c r="Q57" s="268"/>
      <c r="R57" s="151">
        <f t="shared" si="9"/>
        <v>0</v>
      </c>
      <c r="S57" s="152">
        <f t="shared" si="7"/>
        <v>0</v>
      </c>
    </row>
    <row r="58" spans="2:19" x14ac:dyDescent="0.25">
      <c r="B58" s="273"/>
      <c r="C58" s="275"/>
      <c r="D58" s="275"/>
      <c r="E58" s="138"/>
      <c r="F58" s="139"/>
      <c r="G58" s="268"/>
      <c r="H58" s="268"/>
      <c r="I58" s="268"/>
      <c r="J58" s="271"/>
      <c r="K58" s="151">
        <f t="shared" si="8"/>
        <v>0</v>
      </c>
      <c r="L58" s="139"/>
      <c r="M58" s="139"/>
      <c r="N58" s="268"/>
      <c r="O58" s="268"/>
      <c r="P58" s="268"/>
      <c r="Q58" s="268"/>
      <c r="R58" s="151">
        <f t="shared" si="9"/>
        <v>0</v>
      </c>
      <c r="S58" s="152">
        <f t="shared" si="7"/>
        <v>0</v>
      </c>
    </row>
    <row r="59" spans="2:19" x14ac:dyDescent="0.25">
      <c r="B59" s="273"/>
      <c r="C59" s="275"/>
      <c r="D59" s="275"/>
      <c r="E59" s="138"/>
      <c r="F59" s="139"/>
      <c r="G59" s="268"/>
      <c r="H59" s="268"/>
      <c r="I59" s="268"/>
      <c r="J59" s="271"/>
      <c r="K59" s="151">
        <f t="shared" si="8"/>
        <v>0</v>
      </c>
      <c r="L59" s="139"/>
      <c r="M59" s="139"/>
      <c r="N59" s="268"/>
      <c r="O59" s="268"/>
      <c r="P59" s="268"/>
      <c r="Q59" s="268"/>
      <c r="R59" s="151">
        <f t="shared" si="9"/>
        <v>0</v>
      </c>
      <c r="S59" s="152">
        <f t="shared" si="7"/>
        <v>0</v>
      </c>
    </row>
    <row r="60" spans="2:19" x14ac:dyDescent="0.25">
      <c r="B60" s="273"/>
      <c r="C60" s="275"/>
      <c r="D60" s="275"/>
      <c r="E60" s="138"/>
      <c r="F60" s="139"/>
      <c r="G60" s="268"/>
      <c r="H60" s="268"/>
      <c r="I60" s="268"/>
      <c r="J60" s="271"/>
      <c r="K60" s="151">
        <f t="shared" si="8"/>
        <v>0</v>
      </c>
      <c r="L60" s="139"/>
      <c r="M60" s="139"/>
      <c r="N60" s="268"/>
      <c r="O60" s="268"/>
      <c r="P60" s="268"/>
      <c r="Q60" s="268"/>
      <c r="R60" s="151">
        <f t="shared" si="9"/>
        <v>0</v>
      </c>
      <c r="S60" s="152">
        <f t="shared" si="7"/>
        <v>0</v>
      </c>
    </row>
    <row r="61" spans="2:19" x14ac:dyDescent="0.25">
      <c r="B61" s="273"/>
      <c r="C61" s="275"/>
      <c r="D61" s="275"/>
      <c r="E61" s="138"/>
      <c r="F61" s="139"/>
      <c r="G61" s="268"/>
      <c r="H61" s="268"/>
      <c r="I61" s="268"/>
      <c r="J61" s="271"/>
      <c r="K61" s="151">
        <f t="shared" si="8"/>
        <v>0</v>
      </c>
      <c r="L61" s="139"/>
      <c r="M61" s="139"/>
      <c r="N61" s="268"/>
      <c r="O61" s="268"/>
      <c r="P61" s="268"/>
      <c r="Q61" s="268"/>
      <c r="R61" s="151">
        <f t="shared" si="9"/>
        <v>0</v>
      </c>
      <c r="S61" s="152">
        <f t="shared" si="7"/>
        <v>0</v>
      </c>
    </row>
    <row r="62" spans="2:19" x14ac:dyDescent="0.25">
      <c r="B62" s="273"/>
      <c r="C62" s="275"/>
      <c r="D62" s="275"/>
      <c r="E62" s="138"/>
      <c r="F62" s="139"/>
      <c r="G62" s="268"/>
      <c r="H62" s="268"/>
      <c r="I62" s="268"/>
      <c r="J62" s="271"/>
      <c r="K62" s="151">
        <f t="shared" si="8"/>
        <v>0</v>
      </c>
      <c r="L62" s="139"/>
      <c r="M62" s="139"/>
      <c r="N62" s="268"/>
      <c r="O62" s="268"/>
      <c r="P62" s="268"/>
      <c r="Q62" s="268"/>
      <c r="R62" s="151">
        <f t="shared" si="9"/>
        <v>0</v>
      </c>
      <c r="S62" s="152">
        <f t="shared" si="7"/>
        <v>0</v>
      </c>
    </row>
    <row r="63" spans="2:19" x14ac:dyDescent="0.25">
      <c r="B63" s="273"/>
      <c r="C63" s="275"/>
      <c r="D63" s="275"/>
      <c r="E63" s="138"/>
      <c r="F63" s="139"/>
      <c r="G63" s="268"/>
      <c r="H63" s="268"/>
      <c r="I63" s="268"/>
      <c r="J63" s="271"/>
      <c r="K63" s="151">
        <f t="shared" si="8"/>
        <v>0</v>
      </c>
      <c r="L63" s="139"/>
      <c r="M63" s="139"/>
      <c r="N63" s="268"/>
      <c r="O63" s="268"/>
      <c r="P63" s="268"/>
      <c r="Q63" s="268"/>
      <c r="R63" s="151">
        <f t="shared" si="9"/>
        <v>0</v>
      </c>
      <c r="S63" s="152">
        <f t="shared" si="7"/>
        <v>0</v>
      </c>
    </row>
    <row r="64" spans="2:19" x14ac:dyDescent="0.25">
      <c r="B64" s="273"/>
      <c r="C64" s="275"/>
      <c r="D64" s="275"/>
      <c r="E64" s="140"/>
      <c r="F64" s="141"/>
      <c r="G64" s="269"/>
      <c r="H64" s="269"/>
      <c r="I64" s="269"/>
      <c r="J64" s="272"/>
      <c r="K64" s="151">
        <f t="shared" si="8"/>
        <v>0</v>
      </c>
      <c r="L64" s="141"/>
      <c r="M64" s="141"/>
      <c r="N64" s="269"/>
      <c r="O64" s="269"/>
      <c r="P64" s="269"/>
      <c r="Q64" s="269"/>
      <c r="R64" s="151">
        <f t="shared" si="9"/>
        <v>0</v>
      </c>
      <c r="S64" s="152">
        <f t="shared" si="7"/>
        <v>0</v>
      </c>
    </row>
    <row r="65" spans="2:19" x14ac:dyDescent="0.25">
      <c r="B65" s="273"/>
      <c r="C65" s="276"/>
      <c r="D65" s="276"/>
      <c r="E65" s="138"/>
      <c r="F65" s="139"/>
      <c r="G65" s="268"/>
      <c r="H65" s="268"/>
      <c r="I65" s="268"/>
      <c r="J65" s="271"/>
      <c r="K65" s="151">
        <f t="shared" si="8"/>
        <v>0</v>
      </c>
      <c r="L65" s="139"/>
      <c r="M65" s="139"/>
      <c r="N65" s="268"/>
      <c r="O65" s="268"/>
      <c r="P65" s="268"/>
      <c r="Q65" s="268"/>
      <c r="R65" s="151">
        <f t="shared" si="9"/>
        <v>0</v>
      </c>
      <c r="S65" s="152">
        <f t="shared" si="7"/>
        <v>0</v>
      </c>
    </row>
    <row r="66" spans="2:19" x14ac:dyDescent="0.25">
      <c r="B66" s="273"/>
      <c r="C66" s="275"/>
      <c r="D66" s="275"/>
      <c r="E66" s="138"/>
      <c r="F66" s="139"/>
      <c r="G66" s="268"/>
      <c r="H66" s="268"/>
      <c r="I66" s="268"/>
      <c r="J66" s="271"/>
      <c r="K66" s="151">
        <f t="shared" si="8"/>
        <v>0</v>
      </c>
      <c r="L66" s="139"/>
      <c r="M66" s="139"/>
      <c r="N66" s="268"/>
      <c r="O66" s="268"/>
      <c r="P66" s="268"/>
      <c r="Q66" s="268"/>
      <c r="R66" s="151">
        <f t="shared" si="9"/>
        <v>0</v>
      </c>
      <c r="S66" s="152">
        <f t="shared" si="7"/>
        <v>0</v>
      </c>
    </row>
    <row r="67" spans="2:19" x14ac:dyDescent="0.25">
      <c r="B67" s="273"/>
      <c r="C67" s="275"/>
      <c r="D67" s="275"/>
      <c r="E67" s="138"/>
      <c r="F67" s="139"/>
      <c r="G67" s="268"/>
      <c r="H67" s="268"/>
      <c r="I67" s="268"/>
      <c r="J67" s="271"/>
      <c r="K67" s="151">
        <f t="shared" si="8"/>
        <v>0</v>
      </c>
      <c r="L67" s="139"/>
      <c r="M67" s="139"/>
      <c r="N67" s="268"/>
      <c r="O67" s="268"/>
      <c r="P67" s="268"/>
      <c r="Q67" s="268"/>
      <c r="R67" s="151">
        <f t="shared" si="9"/>
        <v>0</v>
      </c>
      <c r="S67" s="152">
        <f t="shared" si="7"/>
        <v>0</v>
      </c>
    </row>
    <row r="68" spans="2:19" x14ac:dyDescent="0.25">
      <c r="B68" s="273"/>
      <c r="C68" s="275"/>
      <c r="D68" s="275"/>
      <c r="E68" s="138"/>
      <c r="F68" s="139"/>
      <c r="G68" s="268"/>
      <c r="H68" s="268"/>
      <c r="I68" s="268"/>
      <c r="J68" s="271"/>
      <c r="K68" s="151">
        <f t="shared" si="8"/>
        <v>0</v>
      </c>
      <c r="L68" s="139"/>
      <c r="M68" s="139"/>
      <c r="N68" s="268"/>
      <c r="O68" s="268"/>
      <c r="P68" s="268"/>
      <c r="Q68" s="268"/>
      <c r="R68" s="151">
        <f t="shared" si="9"/>
        <v>0</v>
      </c>
      <c r="S68" s="152">
        <f t="shared" si="7"/>
        <v>0</v>
      </c>
    </row>
    <row r="69" spans="2:19" x14ac:dyDescent="0.25">
      <c r="B69" s="273"/>
      <c r="C69" s="277"/>
      <c r="D69" s="277"/>
      <c r="E69" s="138"/>
      <c r="F69" s="139"/>
      <c r="G69" s="268"/>
      <c r="H69" s="268"/>
      <c r="I69" s="268"/>
      <c r="J69" s="271"/>
      <c r="K69" s="151">
        <f t="shared" si="8"/>
        <v>0</v>
      </c>
      <c r="L69" s="139"/>
      <c r="M69" s="139"/>
      <c r="N69" s="268"/>
      <c r="O69" s="268"/>
      <c r="P69" s="268"/>
      <c r="Q69" s="268"/>
      <c r="R69" s="151">
        <f t="shared" si="9"/>
        <v>0</v>
      </c>
      <c r="S69" s="152">
        <f>K69+R69</f>
        <v>0</v>
      </c>
    </row>
    <row r="70" spans="2:19" ht="15.75" thickBot="1" x14ac:dyDescent="0.3">
      <c r="B70" s="273"/>
      <c r="C70" s="278"/>
      <c r="D70" s="279" t="s">
        <v>169</v>
      </c>
      <c r="E70" s="138"/>
      <c r="F70" s="139"/>
      <c r="G70" s="268"/>
      <c r="H70" s="268"/>
      <c r="I70" s="268"/>
      <c r="J70" s="271"/>
      <c r="K70" s="151">
        <f t="shared" si="8"/>
        <v>0</v>
      </c>
      <c r="L70" s="139"/>
      <c r="M70" s="139"/>
      <c r="N70" s="268"/>
      <c r="O70" s="268"/>
      <c r="P70" s="268"/>
      <c r="Q70" s="268"/>
      <c r="R70" s="151">
        <f t="shared" si="9"/>
        <v>0</v>
      </c>
      <c r="S70" s="152">
        <f>K70+R70</f>
        <v>0</v>
      </c>
    </row>
    <row r="71" spans="2:19" ht="15.75" thickBot="1" x14ac:dyDescent="0.3">
      <c r="B71" s="387" t="s">
        <v>8</v>
      </c>
      <c r="C71" s="388"/>
      <c r="D71" s="261"/>
      <c r="E71" s="149">
        <f>SUM(E53:E70)</f>
        <v>0</v>
      </c>
      <c r="F71" s="149">
        <f t="shared" ref="F71:R71" si="10">SUM(F53:F70)</f>
        <v>0</v>
      </c>
      <c r="G71" s="262">
        <f t="shared" si="10"/>
        <v>0</v>
      </c>
      <c r="H71" s="262">
        <f t="shared" si="10"/>
        <v>0</v>
      </c>
      <c r="I71" s="262">
        <f t="shared" si="10"/>
        <v>0</v>
      </c>
      <c r="J71" s="262">
        <f t="shared" si="10"/>
        <v>0</v>
      </c>
      <c r="K71" s="149">
        <f t="shared" si="10"/>
        <v>0</v>
      </c>
      <c r="L71" s="149">
        <f t="shared" si="10"/>
        <v>0</v>
      </c>
      <c r="M71" s="149">
        <f t="shared" si="10"/>
        <v>0</v>
      </c>
      <c r="N71" s="262">
        <f t="shared" si="10"/>
        <v>0</v>
      </c>
      <c r="O71" s="262">
        <f t="shared" si="10"/>
        <v>0</v>
      </c>
      <c r="P71" s="262">
        <f t="shared" si="10"/>
        <v>0</v>
      </c>
      <c r="Q71" s="262">
        <f t="shared" si="10"/>
        <v>0</v>
      </c>
      <c r="R71" s="149">
        <f t="shared" si="10"/>
        <v>0</v>
      </c>
      <c r="S71" s="149">
        <f>SUM(S53:S70)</f>
        <v>0</v>
      </c>
    </row>
    <row r="74" spans="2:19" ht="15.75" x14ac:dyDescent="0.25">
      <c r="B74" s="401" t="s">
        <v>170</v>
      </c>
      <c r="C74" s="401"/>
      <c r="D74" s="263"/>
      <c r="E74" s="263"/>
      <c r="F74" s="263"/>
      <c r="G74" s="263"/>
      <c r="H74" s="263"/>
      <c r="I74" s="263"/>
      <c r="J74" s="263"/>
      <c r="K74" s="263"/>
      <c r="L74" s="263"/>
      <c r="M74" s="266"/>
    </row>
    <row r="75" spans="2:19" ht="15.75" x14ac:dyDescent="0.25">
      <c r="B75" s="263"/>
      <c r="C75" s="142"/>
      <c r="D75" s="143"/>
      <c r="E75" s="144" t="s">
        <v>2</v>
      </c>
      <c r="F75" s="144" t="s">
        <v>3</v>
      </c>
      <c r="G75" s="144" t="s">
        <v>4</v>
      </c>
      <c r="H75" s="144" t="s">
        <v>5</v>
      </c>
      <c r="I75" s="144" t="s">
        <v>6</v>
      </c>
      <c r="J75" s="144" t="s">
        <v>7</v>
      </c>
      <c r="K75" s="144" t="s">
        <v>171</v>
      </c>
      <c r="L75" s="265"/>
      <c r="M75" s="266"/>
    </row>
    <row r="76" spans="2:19" ht="15.75" x14ac:dyDescent="0.25">
      <c r="B76" s="263"/>
      <c r="C76" s="402" t="s">
        <v>172</v>
      </c>
      <c r="D76" s="403"/>
      <c r="E76" s="145">
        <f>SUM(E70)</f>
        <v>0</v>
      </c>
      <c r="F76" s="145">
        <f t="shared" ref="F76:J76" si="11">SUM(F70)</f>
        <v>0</v>
      </c>
      <c r="G76" s="145">
        <f t="shared" si="11"/>
        <v>0</v>
      </c>
      <c r="H76" s="145">
        <f t="shared" si="11"/>
        <v>0</v>
      </c>
      <c r="I76" s="145">
        <f t="shared" si="11"/>
        <v>0</v>
      </c>
      <c r="J76" s="145">
        <f t="shared" si="11"/>
        <v>0</v>
      </c>
      <c r="K76" s="145">
        <f>SUM(E76:J76)</f>
        <v>0</v>
      </c>
      <c r="L76" s="263"/>
      <c r="M76" s="266"/>
    </row>
    <row r="77" spans="2:19" ht="15.75" x14ac:dyDescent="0.25">
      <c r="B77" s="263"/>
      <c r="C77" s="402" t="s">
        <v>173</v>
      </c>
      <c r="D77" s="403"/>
      <c r="E77" s="145">
        <f>SUM(E53:E69)</f>
        <v>0</v>
      </c>
      <c r="F77" s="145">
        <f>SUM(F53:F69)</f>
        <v>0</v>
      </c>
      <c r="G77" s="145">
        <f t="shared" ref="G77:J77" si="12">SUM(G53:G69)</f>
        <v>0</v>
      </c>
      <c r="H77" s="145">
        <f t="shared" si="12"/>
        <v>0</v>
      </c>
      <c r="I77" s="145">
        <f t="shared" si="12"/>
        <v>0</v>
      </c>
      <c r="J77" s="145">
        <f t="shared" si="12"/>
        <v>0</v>
      </c>
      <c r="K77" s="145">
        <f>SUM(E77:J77)</f>
        <v>0</v>
      </c>
      <c r="L77" s="263"/>
      <c r="M77" s="266"/>
    </row>
    <row r="78" spans="2:19" ht="15.75" x14ac:dyDescent="0.25">
      <c r="B78" s="263"/>
      <c r="C78" s="146" t="s">
        <v>174</v>
      </c>
      <c r="D78" s="147"/>
      <c r="E78" s="148">
        <f>SUM(E71)</f>
        <v>0</v>
      </c>
      <c r="F78" s="148">
        <f t="shared" ref="F78:J78" si="13">SUM(F71)</f>
        <v>0</v>
      </c>
      <c r="G78" s="148">
        <f t="shared" si="13"/>
        <v>0</v>
      </c>
      <c r="H78" s="148">
        <f t="shared" si="13"/>
        <v>0</v>
      </c>
      <c r="I78" s="148">
        <f t="shared" si="13"/>
        <v>0</v>
      </c>
      <c r="J78" s="148">
        <f t="shared" si="13"/>
        <v>0</v>
      </c>
      <c r="K78" s="148">
        <f>SUM(E78:J78)</f>
        <v>0</v>
      </c>
      <c r="L78" s="263"/>
      <c r="M78" s="266"/>
    </row>
    <row r="79" spans="2:19" ht="15.75" x14ac:dyDescent="0.25">
      <c r="B79" s="263"/>
      <c r="C79" s="263"/>
      <c r="D79" s="263"/>
      <c r="E79" s="263"/>
      <c r="F79" s="263"/>
      <c r="G79" s="263"/>
      <c r="H79" s="263"/>
      <c r="I79" s="263"/>
      <c r="J79" s="263"/>
      <c r="K79" s="263"/>
      <c r="L79" s="263"/>
    </row>
    <row r="80" spans="2:19" ht="15.75" x14ac:dyDescent="0.25">
      <c r="B80" s="263"/>
      <c r="C80" s="389" t="s">
        <v>175</v>
      </c>
      <c r="D80" s="390"/>
      <c r="E80" s="404" t="str">
        <f>IFERROR(IF(K76/S71&gt;0.05,"Exceeds 5%","ok"),"")</f>
        <v/>
      </c>
      <c r="F80" s="264"/>
      <c r="G80" s="389" t="s">
        <v>176</v>
      </c>
      <c r="H80" s="390"/>
      <c r="I80" s="393" t="str">
        <f>IFERROR(IF(K78/S71&gt;0.07,"Exceeds 7%","ok"),"")</f>
        <v/>
      </c>
      <c r="J80" s="263"/>
      <c r="K80" s="263"/>
      <c r="L80" s="263"/>
    </row>
    <row r="81" spans="1:19" ht="15.75" x14ac:dyDescent="0.25">
      <c r="B81" s="263"/>
      <c r="C81" s="391"/>
      <c r="D81" s="392"/>
      <c r="E81" s="405"/>
      <c r="F81" s="264"/>
      <c r="G81" s="391"/>
      <c r="H81" s="392"/>
      <c r="I81" s="394"/>
      <c r="J81" s="263"/>
      <c r="K81" s="263"/>
      <c r="L81" s="263"/>
    </row>
    <row r="83" spans="1:19" s="294" customFormat="1" ht="28.5" x14ac:dyDescent="0.2">
      <c r="A83" s="293" t="s">
        <v>123</v>
      </c>
      <c r="B83" s="293"/>
      <c r="C83" s="293"/>
      <c r="D83" s="293"/>
      <c r="E83" s="293"/>
      <c r="F83" s="293"/>
      <c r="G83" s="293"/>
      <c r="H83" s="293"/>
      <c r="I83" s="293"/>
      <c r="J83" s="293"/>
      <c r="K83" s="293"/>
      <c r="L83" s="293"/>
      <c r="M83" s="293"/>
      <c r="N83" s="293"/>
      <c r="O83" s="293"/>
      <c r="P83" s="293"/>
      <c r="Q83" s="293"/>
      <c r="R83" s="293"/>
    </row>
    <row r="85" spans="1:19" ht="18.75" hidden="1" x14ac:dyDescent="0.3">
      <c r="B85" s="23" t="s">
        <v>178</v>
      </c>
    </row>
    <row r="86" spans="1:19" ht="16.5" hidden="1" thickBot="1" x14ac:dyDescent="0.3">
      <c r="B86" s="395" t="s">
        <v>151</v>
      </c>
      <c r="C86" s="396"/>
      <c r="D86" s="397"/>
      <c r="E86" s="398" t="s">
        <v>152</v>
      </c>
      <c r="F86" s="399"/>
      <c r="G86" s="399"/>
      <c r="H86" s="399"/>
      <c r="I86" s="399"/>
      <c r="J86" s="399"/>
      <c r="K86" s="400"/>
      <c r="L86" s="398" t="s">
        <v>153</v>
      </c>
      <c r="M86" s="399"/>
      <c r="N86" s="399"/>
      <c r="O86" s="399"/>
      <c r="P86" s="399"/>
      <c r="Q86" s="399"/>
      <c r="R86" s="400"/>
      <c r="S86" s="241" t="s">
        <v>8</v>
      </c>
    </row>
    <row r="87" spans="1:19" ht="16.5" hidden="1" thickBot="1" x14ac:dyDescent="0.3">
      <c r="B87" s="242" t="s">
        <v>154</v>
      </c>
      <c r="C87" s="243" t="s">
        <v>155</v>
      </c>
      <c r="D87" s="244" t="s">
        <v>156</v>
      </c>
      <c r="E87" s="245" t="s">
        <v>157</v>
      </c>
      <c r="F87" s="246" t="s">
        <v>158</v>
      </c>
      <c r="G87" s="247" t="s">
        <v>159</v>
      </c>
      <c r="H87" s="248" t="s">
        <v>160</v>
      </c>
      <c r="I87" s="247" t="s">
        <v>161</v>
      </c>
      <c r="J87" s="249" t="s">
        <v>162</v>
      </c>
      <c r="K87" s="242" t="s">
        <v>9</v>
      </c>
      <c r="L87" s="247" t="s">
        <v>163</v>
      </c>
      <c r="M87" s="247" t="s">
        <v>164</v>
      </c>
      <c r="N87" s="247" t="s">
        <v>165</v>
      </c>
      <c r="O87" s="247" t="s">
        <v>166</v>
      </c>
      <c r="P87" s="247" t="s">
        <v>167</v>
      </c>
      <c r="Q87" s="249" t="s">
        <v>168</v>
      </c>
      <c r="R87" s="242" t="s">
        <v>10</v>
      </c>
      <c r="S87" s="250"/>
    </row>
    <row r="88" spans="1:19" hidden="1" x14ac:dyDescent="0.25">
      <c r="B88" s="251">
        <f>B19</f>
        <v>0</v>
      </c>
      <c r="C88" s="252">
        <f>C19</f>
        <v>0</v>
      </c>
      <c r="D88" s="252">
        <f>D19</f>
        <v>0</v>
      </c>
      <c r="E88" s="253">
        <f>E53-E19</f>
        <v>0</v>
      </c>
      <c r="F88" s="253">
        <f t="shared" ref="F88:I88" si="14">F53-F19</f>
        <v>0</v>
      </c>
      <c r="G88" s="253">
        <f t="shared" si="14"/>
        <v>0</v>
      </c>
      <c r="H88" s="253">
        <f t="shared" si="14"/>
        <v>0</v>
      </c>
      <c r="I88" s="253">
        <f t="shared" si="14"/>
        <v>0</v>
      </c>
      <c r="J88" s="253">
        <f>J53-J19</f>
        <v>0</v>
      </c>
      <c r="K88" s="254">
        <f>SUM(E88:J88)</f>
        <v>0</v>
      </c>
      <c r="L88" s="253">
        <f>L53-L19</f>
        <v>0</v>
      </c>
      <c r="M88" s="253">
        <f t="shared" ref="M88:Q88" si="15">M53-M19</f>
        <v>0</v>
      </c>
      <c r="N88" s="253">
        <f t="shared" si="15"/>
        <v>0</v>
      </c>
      <c r="O88" s="253">
        <f t="shared" si="15"/>
        <v>0</v>
      </c>
      <c r="P88" s="253">
        <f t="shared" si="15"/>
        <v>0</v>
      </c>
      <c r="Q88" s="253">
        <f t="shared" si="15"/>
        <v>0</v>
      </c>
      <c r="R88" s="254">
        <f>SUM(L88:Q88)</f>
        <v>0</v>
      </c>
      <c r="S88" s="255">
        <f>K88+R88</f>
        <v>0</v>
      </c>
    </row>
    <row r="89" spans="1:19" hidden="1" x14ac:dyDescent="0.25">
      <c r="B89" s="251">
        <f t="shared" ref="B89:D105" si="16">B20</f>
        <v>0</v>
      </c>
      <c r="C89" s="256">
        <f t="shared" si="16"/>
        <v>0</v>
      </c>
      <c r="D89" s="256">
        <f t="shared" si="16"/>
        <v>0</v>
      </c>
      <c r="E89" s="257">
        <f t="shared" ref="E89:J105" si="17">E54-E20</f>
        <v>0</v>
      </c>
      <c r="F89" s="257">
        <f t="shared" si="17"/>
        <v>0</v>
      </c>
      <c r="G89" s="257">
        <f t="shared" si="17"/>
        <v>0</v>
      </c>
      <c r="H89" s="257">
        <f t="shared" si="17"/>
        <v>0</v>
      </c>
      <c r="I89" s="257">
        <f t="shared" si="17"/>
        <v>0</v>
      </c>
      <c r="J89" s="257">
        <f>J54-J20</f>
        <v>0</v>
      </c>
      <c r="K89" s="258">
        <f>SUM(E89:J89)</f>
        <v>0</v>
      </c>
      <c r="L89" s="257">
        <f t="shared" ref="L89:Q105" si="18">L54-L20</f>
        <v>0</v>
      </c>
      <c r="M89" s="257">
        <f t="shared" si="18"/>
        <v>0</v>
      </c>
      <c r="N89" s="257">
        <f t="shared" si="18"/>
        <v>0</v>
      </c>
      <c r="O89" s="257">
        <f t="shared" si="18"/>
        <v>0</v>
      </c>
      <c r="P89" s="257">
        <f t="shared" si="18"/>
        <v>0</v>
      </c>
      <c r="Q89" s="257">
        <f t="shared" si="18"/>
        <v>0</v>
      </c>
      <c r="R89" s="258">
        <f>SUM(L89:Q89)</f>
        <v>0</v>
      </c>
      <c r="S89" s="255">
        <f t="shared" ref="S89:S103" si="19">K89+R89</f>
        <v>0</v>
      </c>
    </row>
    <row r="90" spans="1:19" hidden="1" x14ac:dyDescent="0.25">
      <c r="B90" s="251">
        <f t="shared" si="16"/>
        <v>0</v>
      </c>
      <c r="C90" s="256">
        <f t="shared" si="16"/>
        <v>0</v>
      </c>
      <c r="D90" s="256">
        <f t="shared" si="16"/>
        <v>0</v>
      </c>
      <c r="E90" s="257">
        <f t="shared" si="17"/>
        <v>0</v>
      </c>
      <c r="F90" s="257">
        <f t="shared" si="17"/>
        <v>0</v>
      </c>
      <c r="G90" s="257">
        <f t="shared" si="17"/>
        <v>0</v>
      </c>
      <c r="H90" s="257">
        <f t="shared" si="17"/>
        <v>0</v>
      </c>
      <c r="I90" s="257">
        <f t="shared" si="17"/>
        <v>0</v>
      </c>
      <c r="J90" s="257">
        <f t="shared" si="17"/>
        <v>0</v>
      </c>
      <c r="K90" s="258">
        <f t="shared" ref="K90:K105" si="20">SUM(E90:J90)</f>
        <v>0</v>
      </c>
      <c r="L90" s="257">
        <f t="shared" si="18"/>
        <v>0</v>
      </c>
      <c r="M90" s="257">
        <f t="shared" si="18"/>
        <v>0</v>
      </c>
      <c r="N90" s="257">
        <f t="shared" si="18"/>
        <v>0</v>
      </c>
      <c r="O90" s="257">
        <f t="shared" si="18"/>
        <v>0</v>
      </c>
      <c r="P90" s="257">
        <f t="shared" si="18"/>
        <v>0</v>
      </c>
      <c r="Q90" s="257">
        <f t="shared" si="18"/>
        <v>0</v>
      </c>
      <c r="R90" s="258">
        <f t="shared" ref="R90:R105" si="21">SUM(L90:Q90)</f>
        <v>0</v>
      </c>
      <c r="S90" s="255">
        <f t="shared" si="19"/>
        <v>0</v>
      </c>
    </row>
    <row r="91" spans="1:19" hidden="1" x14ac:dyDescent="0.25">
      <c r="B91" s="251">
        <f t="shared" si="16"/>
        <v>0</v>
      </c>
      <c r="C91" s="256">
        <f t="shared" si="16"/>
        <v>0</v>
      </c>
      <c r="D91" s="256">
        <f t="shared" si="16"/>
        <v>0</v>
      </c>
      <c r="E91" s="257">
        <f t="shared" si="17"/>
        <v>0</v>
      </c>
      <c r="F91" s="257">
        <f t="shared" si="17"/>
        <v>0</v>
      </c>
      <c r="G91" s="257">
        <f t="shared" si="17"/>
        <v>0</v>
      </c>
      <c r="H91" s="257">
        <f t="shared" si="17"/>
        <v>0</v>
      </c>
      <c r="I91" s="257">
        <f t="shared" si="17"/>
        <v>0</v>
      </c>
      <c r="J91" s="257">
        <f t="shared" si="17"/>
        <v>0</v>
      </c>
      <c r="K91" s="258">
        <f t="shared" si="20"/>
        <v>0</v>
      </c>
      <c r="L91" s="257">
        <f t="shared" si="18"/>
        <v>0</v>
      </c>
      <c r="M91" s="257">
        <f t="shared" si="18"/>
        <v>0</v>
      </c>
      <c r="N91" s="257">
        <f t="shared" si="18"/>
        <v>0</v>
      </c>
      <c r="O91" s="257">
        <f t="shared" si="18"/>
        <v>0</v>
      </c>
      <c r="P91" s="257">
        <f t="shared" si="18"/>
        <v>0</v>
      </c>
      <c r="Q91" s="257">
        <f t="shared" si="18"/>
        <v>0</v>
      </c>
      <c r="R91" s="258">
        <f t="shared" si="21"/>
        <v>0</v>
      </c>
      <c r="S91" s="255">
        <f t="shared" si="19"/>
        <v>0</v>
      </c>
    </row>
    <row r="92" spans="1:19" hidden="1" x14ac:dyDescent="0.25">
      <c r="B92" s="251">
        <f t="shared" si="16"/>
        <v>0</v>
      </c>
      <c r="C92" s="256">
        <f t="shared" si="16"/>
        <v>0</v>
      </c>
      <c r="D92" s="256">
        <f t="shared" si="16"/>
        <v>0</v>
      </c>
      <c r="E92" s="257">
        <f t="shared" si="17"/>
        <v>0</v>
      </c>
      <c r="F92" s="257">
        <f t="shared" si="17"/>
        <v>0</v>
      </c>
      <c r="G92" s="257">
        <f t="shared" si="17"/>
        <v>0</v>
      </c>
      <c r="H92" s="257">
        <f t="shared" si="17"/>
        <v>0</v>
      </c>
      <c r="I92" s="257">
        <f t="shared" si="17"/>
        <v>0</v>
      </c>
      <c r="J92" s="257">
        <f t="shared" si="17"/>
        <v>0</v>
      </c>
      <c r="K92" s="258">
        <f t="shared" si="20"/>
        <v>0</v>
      </c>
      <c r="L92" s="257">
        <f t="shared" si="18"/>
        <v>0</v>
      </c>
      <c r="M92" s="257">
        <f t="shared" si="18"/>
        <v>0</v>
      </c>
      <c r="N92" s="257">
        <f t="shared" si="18"/>
        <v>0</v>
      </c>
      <c r="O92" s="257">
        <f t="shared" si="18"/>
        <v>0</v>
      </c>
      <c r="P92" s="257">
        <f t="shared" si="18"/>
        <v>0</v>
      </c>
      <c r="Q92" s="257">
        <f t="shared" si="18"/>
        <v>0</v>
      </c>
      <c r="R92" s="258">
        <f t="shared" si="21"/>
        <v>0</v>
      </c>
      <c r="S92" s="255">
        <f t="shared" si="19"/>
        <v>0</v>
      </c>
    </row>
    <row r="93" spans="1:19" hidden="1" x14ac:dyDescent="0.25">
      <c r="B93" s="251">
        <f t="shared" si="16"/>
        <v>0</v>
      </c>
      <c r="C93" s="256">
        <f t="shared" si="16"/>
        <v>0</v>
      </c>
      <c r="D93" s="256">
        <f t="shared" si="16"/>
        <v>0</v>
      </c>
      <c r="E93" s="257">
        <f t="shared" si="17"/>
        <v>0</v>
      </c>
      <c r="F93" s="257">
        <f t="shared" si="17"/>
        <v>0</v>
      </c>
      <c r="G93" s="257">
        <f t="shared" si="17"/>
        <v>0</v>
      </c>
      <c r="H93" s="257">
        <f t="shared" si="17"/>
        <v>0</v>
      </c>
      <c r="I93" s="257">
        <f t="shared" si="17"/>
        <v>0</v>
      </c>
      <c r="J93" s="257">
        <f t="shared" si="17"/>
        <v>0</v>
      </c>
      <c r="K93" s="258">
        <f t="shared" si="20"/>
        <v>0</v>
      </c>
      <c r="L93" s="257">
        <f t="shared" si="18"/>
        <v>0</v>
      </c>
      <c r="M93" s="257">
        <f t="shared" si="18"/>
        <v>0</v>
      </c>
      <c r="N93" s="257">
        <f t="shared" si="18"/>
        <v>0</v>
      </c>
      <c r="O93" s="257">
        <f t="shared" si="18"/>
        <v>0</v>
      </c>
      <c r="P93" s="257">
        <f t="shared" si="18"/>
        <v>0</v>
      </c>
      <c r="Q93" s="257">
        <f t="shared" si="18"/>
        <v>0</v>
      </c>
      <c r="R93" s="258">
        <f t="shared" si="21"/>
        <v>0</v>
      </c>
      <c r="S93" s="255">
        <f t="shared" si="19"/>
        <v>0</v>
      </c>
    </row>
    <row r="94" spans="1:19" hidden="1" x14ac:dyDescent="0.25">
      <c r="B94" s="251">
        <f t="shared" si="16"/>
        <v>0</v>
      </c>
      <c r="C94" s="256">
        <f t="shared" si="16"/>
        <v>0</v>
      </c>
      <c r="D94" s="256">
        <f t="shared" si="16"/>
        <v>0</v>
      </c>
      <c r="E94" s="257">
        <f t="shared" si="17"/>
        <v>0</v>
      </c>
      <c r="F94" s="257">
        <f t="shared" si="17"/>
        <v>0</v>
      </c>
      <c r="G94" s="257">
        <f t="shared" si="17"/>
        <v>0</v>
      </c>
      <c r="H94" s="257">
        <f t="shared" si="17"/>
        <v>0</v>
      </c>
      <c r="I94" s="257">
        <f t="shared" si="17"/>
        <v>0</v>
      </c>
      <c r="J94" s="257">
        <f t="shared" si="17"/>
        <v>0</v>
      </c>
      <c r="K94" s="258">
        <f t="shared" si="20"/>
        <v>0</v>
      </c>
      <c r="L94" s="257">
        <f t="shared" si="18"/>
        <v>0</v>
      </c>
      <c r="M94" s="257">
        <f t="shared" si="18"/>
        <v>0</v>
      </c>
      <c r="N94" s="257">
        <f t="shared" si="18"/>
        <v>0</v>
      </c>
      <c r="O94" s="257">
        <f t="shared" si="18"/>
        <v>0</v>
      </c>
      <c r="P94" s="257">
        <f t="shared" si="18"/>
        <v>0</v>
      </c>
      <c r="Q94" s="257">
        <f t="shared" si="18"/>
        <v>0</v>
      </c>
      <c r="R94" s="258">
        <f t="shared" si="21"/>
        <v>0</v>
      </c>
      <c r="S94" s="255">
        <f t="shared" si="19"/>
        <v>0</v>
      </c>
    </row>
    <row r="95" spans="1:19" hidden="1" x14ac:dyDescent="0.25">
      <c r="B95" s="251">
        <f t="shared" si="16"/>
        <v>0</v>
      </c>
      <c r="C95" s="256">
        <f t="shared" si="16"/>
        <v>0</v>
      </c>
      <c r="D95" s="256">
        <f t="shared" si="16"/>
        <v>0</v>
      </c>
      <c r="E95" s="257">
        <f t="shared" si="17"/>
        <v>0</v>
      </c>
      <c r="F95" s="257">
        <f t="shared" si="17"/>
        <v>0</v>
      </c>
      <c r="G95" s="257">
        <f t="shared" si="17"/>
        <v>0</v>
      </c>
      <c r="H95" s="257">
        <f t="shared" si="17"/>
        <v>0</v>
      </c>
      <c r="I95" s="257">
        <f t="shared" si="17"/>
        <v>0</v>
      </c>
      <c r="J95" s="257">
        <f t="shared" si="17"/>
        <v>0</v>
      </c>
      <c r="K95" s="258">
        <f t="shared" si="20"/>
        <v>0</v>
      </c>
      <c r="L95" s="257">
        <f t="shared" si="18"/>
        <v>0</v>
      </c>
      <c r="M95" s="257">
        <f t="shared" si="18"/>
        <v>0</v>
      </c>
      <c r="N95" s="257">
        <f t="shared" si="18"/>
        <v>0</v>
      </c>
      <c r="O95" s="257">
        <f t="shared" si="18"/>
        <v>0</v>
      </c>
      <c r="P95" s="257">
        <f t="shared" si="18"/>
        <v>0</v>
      </c>
      <c r="Q95" s="257">
        <f t="shared" si="18"/>
        <v>0</v>
      </c>
      <c r="R95" s="258">
        <f t="shared" si="21"/>
        <v>0</v>
      </c>
      <c r="S95" s="255">
        <f t="shared" si="19"/>
        <v>0</v>
      </c>
    </row>
    <row r="96" spans="1:19" hidden="1" x14ac:dyDescent="0.25">
      <c r="B96" s="251">
        <f t="shared" si="16"/>
        <v>0</v>
      </c>
      <c r="C96" s="256">
        <f t="shared" si="16"/>
        <v>0</v>
      </c>
      <c r="D96" s="256">
        <f t="shared" si="16"/>
        <v>0</v>
      </c>
      <c r="E96" s="257">
        <f t="shared" si="17"/>
        <v>0</v>
      </c>
      <c r="F96" s="257">
        <f t="shared" si="17"/>
        <v>0</v>
      </c>
      <c r="G96" s="257">
        <f t="shared" si="17"/>
        <v>0</v>
      </c>
      <c r="H96" s="257">
        <f t="shared" si="17"/>
        <v>0</v>
      </c>
      <c r="I96" s="257">
        <f t="shared" si="17"/>
        <v>0</v>
      </c>
      <c r="J96" s="257">
        <f t="shared" si="17"/>
        <v>0</v>
      </c>
      <c r="K96" s="258">
        <f t="shared" si="20"/>
        <v>0</v>
      </c>
      <c r="L96" s="257">
        <f t="shared" si="18"/>
        <v>0</v>
      </c>
      <c r="M96" s="257">
        <f t="shared" si="18"/>
        <v>0</v>
      </c>
      <c r="N96" s="257">
        <f t="shared" si="18"/>
        <v>0</v>
      </c>
      <c r="O96" s="257">
        <f t="shared" si="18"/>
        <v>0</v>
      </c>
      <c r="P96" s="257">
        <f t="shared" si="18"/>
        <v>0</v>
      </c>
      <c r="Q96" s="257">
        <f t="shared" si="18"/>
        <v>0</v>
      </c>
      <c r="R96" s="258">
        <f t="shared" si="21"/>
        <v>0</v>
      </c>
      <c r="S96" s="255">
        <f t="shared" si="19"/>
        <v>0</v>
      </c>
    </row>
    <row r="97" spans="2:19" hidden="1" x14ac:dyDescent="0.25">
      <c r="B97" s="251">
        <f t="shared" si="16"/>
        <v>0</v>
      </c>
      <c r="C97" s="256">
        <f t="shared" si="16"/>
        <v>0</v>
      </c>
      <c r="D97" s="256">
        <f t="shared" si="16"/>
        <v>0</v>
      </c>
      <c r="E97" s="257">
        <f t="shared" si="17"/>
        <v>0</v>
      </c>
      <c r="F97" s="257">
        <f t="shared" si="17"/>
        <v>0</v>
      </c>
      <c r="G97" s="257">
        <f t="shared" si="17"/>
        <v>0</v>
      </c>
      <c r="H97" s="257">
        <f t="shared" si="17"/>
        <v>0</v>
      </c>
      <c r="I97" s="257">
        <f t="shared" si="17"/>
        <v>0</v>
      </c>
      <c r="J97" s="257">
        <f t="shared" si="17"/>
        <v>0</v>
      </c>
      <c r="K97" s="258">
        <f t="shared" si="20"/>
        <v>0</v>
      </c>
      <c r="L97" s="257">
        <f t="shared" si="18"/>
        <v>0</v>
      </c>
      <c r="M97" s="257">
        <f t="shared" si="18"/>
        <v>0</v>
      </c>
      <c r="N97" s="257">
        <f t="shared" si="18"/>
        <v>0</v>
      </c>
      <c r="O97" s="257">
        <f t="shared" si="18"/>
        <v>0</v>
      </c>
      <c r="P97" s="257">
        <f t="shared" si="18"/>
        <v>0</v>
      </c>
      <c r="Q97" s="257">
        <f t="shared" si="18"/>
        <v>0</v>
      </c>
      <c r="R97" s="258">
        <f t="shared" si="21"/>
        <v>0</v>
      </c>
      <c r="S97" s="255">
        <f t="shared" si="19"/>
        <v>0</v>
      </c>
    </row>
    <row r="98" spans="2:19" hidden="1" x14ac:dyDescent="0.25">
      <c r="B98" s="251">
        <f t="shared" si="16"/>
        <v>0</v>
      </c>
      <c r="C98" s="256">
        <f t="shared" si="16"/>
        <v>0</v>
      </c>
      <c r="D98" s="256">
        <f t="shared" si="16"/>
        <v>0</v>
      </c>
      <c r="E98" s="257">
        <f t="shared" si="17"/>
        <v>0</v>
      </c>
      <c r="F98" s="257">
        <f t="shared" si="17"/>
        <v>0</v>
      </c>
      <c r="G98" s="257">
        <f t="shared" si="17"/>
        <v>0</v>
      </c>
      <c r="H98" s="257">
        <f t="shared" si="17"/>
        <v>0</v>
      </c>
      <c r="I98" s="257">
        <f t="shared" si="17"/>
        <v>0</v>
      </c>
      <c r="J98" s="257">
        <f t="shared" si="17"/>
        <v>0</v>
      </c>
      <c r="K98" s="258">
        <f t="shared" si="20"/>
        <v>0</v>
      </c>
      <c r="L98" s="257">
        <f t="shared" si="18"/>
        <v>0</v>
      </c>
      <c r="M98" s="257">
        <f t="shared" si="18"/>
        <v>0</v>
      </c>
      <c r="N98" s="257">
        <f t="shared" si="18"/>
        <v>0</v>
      </c>
      <c r="O98" s="257">
        <f t="shared" si="18"/>
        <v>0</v>
      </c>
      <c r="P98" s="257">
        <f t="shared" si="18"/>
        <v>0</v>
      </c>
      <c r="Q98" s="257">
        <f t="shared" si="18"/>
        <v>0</v>
      </c>
      <c r="R98" s="258">
        <f t="shared" si="21"/>
        <v>0</v>
      </c>
      <c r="S98" s="255">
        <f t="shared" si="19"/>
        <v>0</v>
      </c>
    </row>
    <row r="99" spans="2:19" hidden="1" x14ac:dyDescent="0.25">
      <c r="B99" s="251">
        <f t="shared" si="16"/>
        <v>0</v>
      </c>
      <c r="C99" s="256">
        <f t="shared" si="16"/>
        <v>0</v>
      </c>
      <c r="D99" s="256">
        <f t="shared" si="16"/>
        <v>0</v>
      </c>
      <c r="E99" s="257">
        <f t="shared" si="17"/>
        <v>0</v>
      </c>
      <c r="F99" s="257">
        <f t="shared" si="17"/>
        <v>0</v>
      </c>
      <c r="G99" s="257">
        <f t="shared" si="17"/>
        <v>0</v>
      </c>
      <c r="H99" s="257">
        <f t="shared" si="17"/>
        <v>0</v>
      </c>
      <c r="I99" s="257">
        <f t="shared" si="17"/>
        <v>0</v>
      </c>
      <c r="J99" s="257">
        <f t="shared" si="17"/>
        <v>0</v>
      </c>
      <c r="K99" s="258">
        <f t="shared" si="20"/>
        <v>0</v>
      </c>
      <c r="L99" s="257">
        <f t="shared" si="18"/>
        <v>0</v>
      </c>
      <c r="M99" s="257">
        <f t="shared" si="18"/>
        <v>0</v>
      </c>
      <c r="N99" s="257">
        <f t="shared" si="18"/>
        <v>0</v>
      </c>
      <c r="O99" s="257">
        <f t="shared" si="18"/>
        <v>0</v>
      </c>
      <c r="P99" s="257">
        <f t="shared" si="18"/>
        <v>0</v>
      </c>
      <c r="Q99" s="257">
        <f t="shared" si="18"/>
        <v>0</v>
      </c>
      <c r="R99" s="258">
        <f t="shared" si="21"/>
        <v>0</v>
      </c>
      <c r="S99" s="255">
        <f t="shared" si="19"/>
        <v>0</v>
      </c>
    </row>
    <row r="100" spans="2:19" hidden="1" x14ac:dyDescent="0.25">
      <c r="B100" s="251">
        <f t="shared" si="16"/>
        <v>0</v>
      </c>
      <c r="C100" s="256">
        <f t="shared" si="16"/>
        <v>0</v>
      </c>
      <c r="D100" s="256">
        <f t="shared" si="16"/>
        <v>0</v>
      </c>
      <c r="E100" s="257">
        <f t="shared" si="17"/>
        <v>0</v>
      </c>
      <c r="F100" s="257">
        <f t="shared" si="17"/>
        <v>0</v>
      </c>
      <c r="G100" s="257">
        <f t="shared" si="17"/>
        <v>0</v>
      </c>
      <c r="H100" s="257">
        <f t="shared" si="17"/>
        <v>0</v>
      </c>
      <c r="I100" s="257">
        <f t="shared" si="17"/>
        <v>0</v>
      </c>
      <c r="J100" s="257">
        <f t="shared" si="17"/>
        <v>0</v>
      </c>
      <c r="K100" s="258">
        <f t="shared" si="20"/>
        <v>0</v>
      </c>
      <c r="L100" s="257">
        <f t="shared" si="18"/>
        <v>0</v>
      </c>
      <c r="M100" s="257">
        <f t="shared" si="18"/>
        <v>0</v>
      </c>
      <c r="N100" s="257">
        <f t="shared" si="18"/>
        <v>0</v>
      </c>
      <c r="O100" s="257">
        <f t="shared" si="18"/>
        <v>0</v>
      </c>
      <c r="P100" s="257">
        <f t="shared" si="18"/>
        <v>0</v>
      </c>
      <c r="Q100" s="257">
        <f t="shared" si="18"/>
        <v>0</v>
      </c>
      <c r="R100" s="258">
        <f t="shared" si="21"/>
        <v>0</v>
      </c>
      <c r="S100" s="255">
        <f t="shared" si="19"/>
        <v>0</v>
      </c>
    </row>
    <row r="101" spans="2:19" hidden="1" x14ac:dyDescent="0.25">
      <c r="B101" s="251">
        <f t="shared" si="16"/>
        <v>0</v>
      </c>
      <c r="C101" s="256">
        <f t="shared" si="16"/>
        <v>0</v>
      </c>
      <c r="D101" s="256">
        <f t="shared" si="16"/>
        <v>0</v>
      </c>
      <c r="E101" s="257">
        <f t="shared" si="17"/>
        <v>0</v>
      </c>
      <c r="F101" s="257">
        <f t="shared" si="17"/>
        <v>0</v>
      </c>
      <c r="G101" s="257">
        <f t="shared" si="17"/>
        <v>0</v>
      </c>
      <c r="H101" s="257">
        <f t="shared" si="17"/>
        <v>0</v>
      </c>
      <c r="I101" s="257">
        <f t="shared" si="17"/>
        <v>0</v>
      </c>
      <c r="J101" s="257">
        <f t="shared" si="17"/>
        <v>0</v>
      </c>
      <c r="K101" s="258">
        <f t="shared" si="20"/>
        <v>0</v>
      </c>
      <c r="L101" s="257">
        <f t="shared" si="18"/>
        <v>0</v>
      </c>
      <c r="M101" s="257">
        <f t="shared" si="18"/>
        <v>0</v>
      </c>
      <c r="N101" s="257">
        <f t="shared" si="18"/>
        <v>0</v>
      </c>
      <c r="O101" s="257">
        <f t="shared" si="18"/>
        <v>0</v>
      </c>
      <c r="P101" s="257">
        <f t="shared" si="18"/>
        <v>0</v>
      </c>
      <c r="Q101" s="257">
        <f t="shared" si="18"/>
        <v>0</v>
      </c>
      <c r="R101" s="258">
        <f t="shared" si="21"/>
        <v>0</v>
      </c>
      <c r="S101" s="255">
        <f t="shared" si="19"/>
        <v>0</v>
      </c>
    </row>
    <row r="102" spans="2:19" hidden="1" x14ac:dyDescent="0.25">
      <c r="B102" s="251">
        <f t="shared" si="16"/>
        <v>0</v>
      </c>
      <c r="C102" s="256">
        <f t="shared" si="16"/>
        <v>0</v>
      </c>
      <c r="D102" s="256">
        <f t="shared" si="16"/>
        <v>0</v>
      </c>
      <c r="E102" s="257">
        <f t="shared" si="17"/>
        <v>0</v>
      </c>
      <c r="F102" s="257">
        <f t="shared" si="17"/>
        <v>0</v>
      </c>
      <c r="G102" s="257">
        <f t="shared" si="17"/>
        <v>0</v>
      </c>
      <c r="H102" s="257">
        <f t="shared" si="17"/>
        <v>0</v>
      </c>
      <c r="I102" s="257">
        <f t="shared" si="17"/>
        <v>0</v>
      </c>
      <c r="J102" s="257">
        <f t="shared" si="17"/>
        <v>0</v>
      </c>
      <c r="K102" s="258">
        <f t="shared" si="20"/>
        <v>0</v>
      </c>
      <c r="L102" s="257">
        <f t="shared" si="18"/>
        <v>0</v>
      </c>
      <c r="M102" s="257">
        <f t="shared" si="18"/>
        <v>0</v>
      </c>
      <c r="N102" s="257">
        <f t="shared" si="18"/>
        <v>0</v>
      </c>
      <c r="O102" s="257">
        <f t="shared" si="18"/>
        <v>0</v>
      </c>
      <c r="P102" s="257">
        <f t="shared" si="18"/>
        <v>0</v>
      </c>
      <c r="Q102" s="257">
        <f t="shared" si="18"/>
        <v>0</v>
      </c>
      <c r="R102" s="258">
        <f t="shared" si="21"/>
        <v>0</v>
      </c>
      <c r="S102" s="255">
        <f t="shared" si="19"/>
        <v>0</v>
      </c>
    </row>
    <row r="103" spans="2:19" hidden="1" x14ac:dyDescent="0.25">
      <c r="B103" s="251">
        <f t="shared" si="16"/>
        <v>0</v>
      </c>
      <c r="C103" s="256">
        <f t="shared" si="16"/>
        <v>0</v>
      </c>
      <c r="D103" s="256">
        <f t="shared" si="16"/>
        <v>0</v>
      </c>
      <c r="E103" s="257">
        <f t="shared" si="17"/>
        <v>0</v>
      </c>
      <c r="F103" s="257">
        <f t="shared" si="17"/>
        <v>0</v>
      </c>
      <c r="G103" s="257">
        <f t="shared" si="17"/>
        <v>0</v>
      </c>
      <c r="H103" s="257">
        <f t="shared" si="17"/>
        <v>0</v>
      </c>
      <c r="I103" s="257">
        <f t="shared" si="17"/>
        <v>0</v>
      </c>
      <c r="J103" s="257">
        <f t="shared" si="17"/>
        <v>0</v>
      </c>
      <c r="K103" s="258">
        <f t="shared" si="20"/>
        <v>0</v>
      </c>
      <c r="L103" s="257">
        <f t="shared" si="18"/>
        <v>0</v>
      </c>
      <c r="M103" s="257">
        <f t="shared" si="18"/>
        <v>0</v>
      </c>
      <c r="N103" s="257">
        <f t="shared" si="18"/>
        <v>0</v>
      </c>
      <c r="O103" s="257">
        <f t="shared" si="18"/>
        <v>0</v>
      </c>
      <c r="P103" s="257">
        <f t="shared" si="18"/>
        <v>0</v>
      </c>
      <c r="Q103" s="257">
        <f t="shared" si="18"/>
        <v>0</v>
      </c>
      <c r="R103" s="258">
        <f t="shared" si="21"/>
        <v>0</v>
      </c>
      <c r="S103" s="255">
        <f t="shared" si="19"/>
        <v>0</v>
      </c>
    </row>
    <row r="104" spans="2:19" hidden="1" x14ac:dyDescent="0.25">
      <c r="B104" s="251">
        <f t="shared" si="16"/>
        <v>0</v>
      </c>
      <c r="C104" s="256">
        <f t="shared" si="16"/>
        <v>0</v>
      </c>
      <c r="D104" s="256">
        <f t="shared" si="16"/>
        <v>0</v>
      </c>
      <c r="E104" s="257">
        <f t="shared" si="17"/>
        <v>0</v>
      </c>
      <c r="F104" s="257">
        <f t="shared" si="17"/>
        <v>0</v>
      </c>
      <c r="G104" s="257">
        <f t="shared" si="17"/>
        <v>0</v>
      </c>
      <c r="H104" s="257">
        <f t="shared" si="17"/>
        <v>0</v>
      </c>
      <c r="I104" s="257">
        <f t="shared" si="17"/>
        <v>0</v>
      </c>
      <c r="J104" s="257">
        <f t="shared" si="17"/>
        <v>0</v>
      </c>
      <c r="K104" s="258">
        <f t="shared" si="20"/>
        <v>0</v>
      </c>
      <c r="L104" s="257">
        <f t="shared" si="18"/>
        <v>0</v>
      </c>
      <c r="M104" s="257">
        <f t="shared" si="18"/>
        <v>0</v>
      </c>
      <c r="N104" s="257">
        <f t="shared" si="18"/>
        <v>0</v>
      </c>
      <c r="O104" s="257">
        <f t="shared" si="18"/>
        <v>0</v>
      </c>
      <c r="P104" s="257">
        <f t="shared" si="18"/>
        <v>0</v>
      </c>
      <c r="Q104" s="257">
        <f t="shared" si="18"/>
        <v>0</v>
      </c>
      <c r="R104" s="258">
        <f t="shared" si="21"/>
        <v>0</v>
      </c>
      <c r="S104" s="255">
        <f>K104+R104</f>
        <v>0</v>
      </c>
    </row>
    <row r="105" spans="2:19" ht="15.75" hidden="1" thickBot="1" x14ac:dyDescent="0.3">
      <c r="B105" s="251">
        <f t="shared" si="16"/>
        <v>0</v>
      </c>
      <c r="C105" s="259">
        <f t="shared" si="16"/>
        <v>0</v>
      </c>
      <c r="D105" s="259" t="s">
        <v>169</v>
      </c>
      <c r="E105" s="260">
        <f t="shared" si="17"/>
        <v>0</v>
      </c>
      <c r="F105" s="260">
        <f t="shared" si="17"/>
        <v>0</v>
      </c>
      <c r="G105" s="260">
        <f t="shared" si="17"/>
        <v>0</v>
      </c>
      <c r="H105" s="260">
        <f t="shared" si="17"/>
        <v>0</v>
      </c>
      <c r="I105" s="260">
        <f t="shared" si="17"/>
        <v>0</v>
      </c>
      <c r="J105" s="260">
        <f t="shared" si="17"/>
        <v>0</v>
      </c>
      <c r="K105" s="258">
        <f t="shared" si="20"/>
        <v>0</v>
      </c>
      <c r="L105" s="260">
        <f t="shared" si="18"/>
        <v>0</v>
      </c>
      <c r="M105" s="260">
        <f t="shared" si="18"/>
        <v>0</v>
      </c>
      <c r="N105" s="260">
        <f t="shared" si="18"/>
        <v>0</v>
      </c>
      <c r="O105" s="260">
        <f t="shared" si="18"/>
        <v>0</v>
      </c>
      <c r="P105" s="260">
        <f t="shared" si="18"/>
        <v>0</v>
      </c>
      <c r="Q105" s="260">
        <f t="shared" si="18"/>
        <v>0</v>
      </c>
      <c r="R105" s="258">
        <f t="shared" si="21"/>
        <v>0</v>
      </c>
      <c r="S105" s="255">
        <f>K105+R105</f>
        <v>0</v>
      </c>
    </row>
    <row r="106" spans="2:19" ht="15.75" hidden="1" thickBot="1" x14ac:dyDescent="0.3">
      <c r="B106" s="387" t="s">
        <v>8</v>
      </c>
      <c r="C106" s="388"/>
      <c r="D106" s="261"/>
      <c r="E106" s="262">
        <f>SUM(E88:E105)</f>
        <v>0</v>
      </c>
      <c r="F106" s="262">
        <f t="shared" ref="F106:R106" si="22">SUM(F88:F105)</f>
        <v>0</v>
      </c>
      <c r="G106" s="262">
        <f t="shared" si="22"/>
        <v>0</v>
      </c>
      <c r="H106" s="262">
        <f t="shared" si="22"/>
        <v>0</v>
      </c>
      <c r="I106" s="262">
        <f t="shared" si="22"/>
        <v>0</v>
      </c>
      <c r="J106" s="262">
        <f t="shared" si="22"/>
        <v>0</v>
      </c>
      <c r="K106" s="262">
        <f t="shared" si="22"/>
        <v>0</v>
      </c>
      <c r="L106" s="262">
        <f t="shared" si="22"/>
        <v>0</v>
      </c>
      <c r="M106" s="262">
        <f t="shared" si="22"/>
        <v>0</v>
      </c>
      <c r="N106" s="262">
        <f t="shared" si="22"/>
        <v>0</v>
      </c>
      <c r="O106" s="262">
        <f t="shared" si="22"/>
        <v>0</v>
      </c>
      <c r="P106" s="262">
        <f t="shared" si="22"/>
        <v>0</v>
      </c>
      <c r="Q106" s="262">
        <f t="shared" si="22"/>
        <v>0</v>
      </c>
      <c r="R106" s="262">
        <f t="shared" si="22"/>
        <v>0</v>
      </c>
      <c r="S106" s="262">
        <f>SUM(S88:S105)</f>
        <v>0</v>
      </c>
    </row>
    <row r="107" spans="2:19" hidden="1" x14ac:dyDescent="0.25"/>
  </sheetData>
  <mergeCells count="30">
    <mergeCell ref="B10:S10"/>
    <mergeCell ref="B17:D17"/>
    <mergeCell ref="E17:K17"/>
    <mergeCell ref="L17:R17"/>
    <mergeCell ref="B37:C37"/>
    <mergeCell ref="B12:S12"/>
    <mergeCell ref="B13:S13"/>
    <mergeCell ref="B14:S14"/>
    <mergeCell ref="B40:C40"/>
    <mergeCell ref="C42:D42"/>
    <mergeCell ref="B51:D51"/>
    <mergeCell ref="E51:K51"/>
    <mergeCell ref="L51:R51"/>
    <mergeCell ref="I46:I47"/>
    <mergeCell ref="B71:C71"/>
    <mergeCell ref="C43:D43"/>
    <mergeCell ref="C46:D47"/>
    <mergeCell ref="E46:E47"/>
    <mergeCell ref="G46:H47"/>
    <mergeCell ref="L86:R86"/>
    <mergeCell ref="B74:C74"/>
    <mergeCell ref="C76:D76"/>
    <mergeCell ref="C77:D77"/>
    <mergeCell ref="C80:D81"/>
    <mergeCell ref="E80:E81"/>
    <mergeCell ref="B106:C106"/>
    <mergeCell ref="G80:H81"/>
    <mergeCell ref="I80:I81"/>
    <mergeCell ref="B86:D86"/>
    <mergeCell ref="E86:K8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2CFF2-58B5-4A8F-82BF-EE2E51E125DF}">
  <sheetPr>
    <tabColor rgb="FF33CCCC"/>
  </sheetPr>
  <dimension ref="A1:K46"/>
  <sheetViews>
    <sheetView zoomScale="87" zoomScaleNormal="100" workbookViewId="0">
      <selection activeCell="B5" sqref="B5:G5"/>
    </sheetView>
  </sheetViews>
  <sheetFormatPr defaultColWidth="8.5703125" defaultRowHeight="15" x14ac:dyDescent="0.25"/>
  <cols>
    <col min="1" max="1" width="47.85546875" style="131" customWidth="1"/>
    <col min="2" max="2" width="12.42578125" style="110" customWidth="1"/>
    <col min="3" max="3" width="15.140625" style="110" customWidth="1"/>
    <col min="4" max="4" width="15" style="110" customWidth="1"/>
    <col min="5" max="5" width="13.5703125" style="110" customWidth="1"/>
    <col min="6" max="6" width="15.42578125" style="110" customWidth="1"/>
    <col min="7" max="7" width="25.140625" style="110" customWidth="1"/>
    <col min="8" max="11" width="15.42578125" style="107" customWidth="1"/>
    <col min="12" max="16384" width="8.5703125" style="107"/>
  </cols>
  <sheetData>
    <row r="1" spans="1:11" ht="87.95" customHeight="1" thickBot="1" x14ac:dyDescent="0.3">
      <c r="A1" s="421" t="s">
        <v>179</v>
      </c>
      <c r="B1" s="422"/>
      <c r="C1" s="422"/>
      <c r="D1" s="422"/>
      <c r="E1" s="422"/>
      <c r="F1" s="422"/>
      <c r="G1" s="422"/>
    </row>
    <row r="2" spans="1:11" ht="20.25" customHeight="1" thickBot="1" x14ac:dyDescent="0.3">
      <c r="A2" s="108" t="s">
        <v>180</v>
      </c>
      <c r="B2" s="423"/>
      <c r="C2" s="424"/>
      <c r="D2" s="424"/>
      <c r="E2" s="424"/>
      <c r="F2" s="424"/>
      <c r="G2" s="425"/>
    </row>
    <row r="3" spans="1:11" ht="17.45" customHeight="1" thickBot="1" x14ac:dyDescent="0.3">
      <c r="A3" s="426" t="s">
        <v>181</v>
      </c>
      <c r="B3" s="427"/>
      <c r="C3" s="427"/>
      <c r="D3" s="427"/>
      <c r="E3" s="427"/>
      <c r="F3" s="427"/>
      <c r="G3" s="428"/>
    </row>
    <row r="4" spans="1:11" ht="66" customHeight="1" thickBot="1" x14ac:dyDescent="0.3">
      <c r="A4" s="109" t="s">
        <v>182</v>
      </c>
      <c r="B4" s="429"/>
      <c r="C4" s="429"/>
      <c r="D4" s="429"/>
      <c r="E4" s="429"/>
      <c r="F4" s="429"/>
      <c r="G4" s="430"/>
      <c r="K4" s="110"/>
    </row>
    <row r="5" spans="1:11" ht="327.95" customHeight="1" thickBot="1" x14ac:dyDescent="0.3">
      <c r="A5" s="109" t="s">
        <v>183</v>
      </c>
      <c r="B5" s="431"/>
      <c r="C5" s="429"/>
      <c r="D5" s="429"/>
      <c r="E5" s="429"/>
      <c r="F5" s="429"/>
      <c r="G5" s="430"/>
      <c r="K5" s="110"/>
    </row>
    <row r="6" spans="1:11" ht="21.95" customHeight="1" x14ac:dyDescent="0.25">
      <c r="A6" s="415" t="s">
        <v>184</v>
      </c>
      <c r="B6" s="417" t="s">
        <v>185</v>
      </c>
      <c r="C6" s="417"/>
      <c r="D6" s="417"/>
      <c r="E6" s="418" t="s">
        <v>186</v>
      </c>
      <c r="F6" s="418"/>
      <c r="G6" s="111" t="s">
        <v>187</v>
      </c>
      <c r="K6" s="110"/>
    </row>
    <row r="7" spans="1:11" ht="61.5" customHeight="1" thickBot="1" x14ac:dyDescent="0.3">
      <c r="A7" s="416"/>
      <c r="B7" s="419"/>
      <c r="C7" s="419"/>
      <c r="D7" s="419"/>
      <c r="E7" s="420"/>
      <c r="F7" s="420"/>
      <c r="G7" s="112"/>
    </row>
    <row r="8" spans="1:11" ht="62.25" customHeight="1" thickBot="1" x14ac:dyDescent="0.3">
      <c r="A8" s="109" t="s">
        <v>188</v>
      </c>
      <c r="B8" s="429"/>
      <c r="C8" s="429"/>
      <c r="D8" s="429"/>
      <c r="E8" s="429"/>
      <c r="F8" s="429"/>
      <c r="G8" s="430"/>
    </row>
    <row r="9" spans="1:11" ht="47.25" customHeight="1" thickBot="1" x14ac:dyDescent="0.3">
      <c r="A9" s="109" t="s">
        <v>189</v>
      </c>
      <c r="B9" s="434"/>
      <c r="C9" s="434"/>
      <c r="D9" s="434"/>
      <c r="E9" s="434"/>
      <c r="F9" s="434"/>
      <c r="G9" s="435"/>
    </row>
    <row r="10" spans="1:11" ht="409.5" customHeight="1" thickBot="1" x14ac:dyDescent="0.3">
      <c r="A10" s="109" t="s">
        <v>190</v>
      </c>
      <c r="B10" s="431"/>
      <c r="C10" s="429"/>
      <c r="D10" s="429"/>
      <c r="E10" s="429"/>
      <c r="F10" s="429"/>
      <c r="G10" s="430"/>
    </row>
    <row r="11" spans="1:11" ht="48" customHeight="1" thickBot="1" x14ac:dyDescent="0.3">
      <c r="A11" s="109" t="s">
        <v>191</v>
      </c>
      <c r="B11" s="436"/>
      <c r="C11" s="436"/>
      <c r="D11" s="436"/>
      <c r="E11" s="436"/>
      <c r="F11" s="436"/>
      <c r="G11" s="437"/>
    </row>
    <row r="12" spans="1:11" ht="47.25" customHeight="1" thickBot="1" x14ac:dyDescent="0.3">
      <c r="A12" s="109" t="s">
        <v>192</v>
      </c>
      <c r="B12" s="436"/>
      <c r="C12" s="436"/>
      <c r="D12" s="436"/>
      <c r="E12" s="436"/>
      <c r="F12" s="436"/>
      <c r="G12" s="437"/>
    </row>
    <row r="13" spans="1:11" ht="101.25" customHeight="1" thickBot="1" x14ac:dyDescent="0.3">
      <c r="A13" s="109" t="s">
        <v>193</v>
      </c>
      <c r="B13" s="431"/>
      <c r="C13" s="429"/>
      <c r="D13" s="429"/>
      <c r="E13" s="429"/>
      <c r="F13" s="429"/>
      <c r="G13" s="430"/>
    </row>
    <row r="14" spans="1:11" ht="20.25" customHeight="1" x14ac:dyDescent="0.25">
      <c r="A14" s="415" t="s">
        <v>194</v>
      </c>
      <c r="B14" s="417" t="s">
        <v>195</v>
      </c>
      <c r="C14" s="417"/>
      <c r="D14" s="417"/>
      <c r="E14" s="417" t="s">
        <v>196</v>
      </c>
      <c r="F14" s="417"/>
      <c r="G14" s="438"/>
    </row>
    <row r="15" spans="1:11" ht="29.25" customHeight="1" thickBot="1" x14ac:dyDescent="0.3">
      <c r="A15" s="416"/>
      <c r="B15" s="439"/>
      <c r="C15" s="439"/>
      <c r="D15" s="439"/>
      <c r="E15" s="440"/>
      <c r="F15" s="440"/>
      <c r="G15" s="441"/>
    </row>
    <row r="16" spans="1:11" ht="95.45" customHeight="1" thickBot="1" x14ac:dyDescent="0.3">
      <c r="A16" s="113" t="s">
        <v>197</v>
      </c>
      <c r="B16" s="432"/>
      <c r="C16" s="432"/>
      <c r="D16" s="432"/>
      <c r="E16" s="432"/>
      <c r="F16" s="432"/>
      <c r="G16" s="433"/>
    </row>
    <row r="17" spans="1:7" ht="27.75" customHeight="1" x14ac:dyDescent="0.25">
      <c r="A17" s="415" t="s">
        <v>198</v>
      </c>
      <c r="B17" s="114" t="s">
        <v>199</v>
      </c>
      <c r="C17" s="114" t="s">
        <v>200</v>
      </c>
      <c r="D17" s="114" t="s">
        <v>201</v>
      </c>
      <c r="E17" s="114" t="s">
        <v>202</v>
      </c>
      <c r="F17" s="114" t="s">
        <v>203</v>
      </c>
      <c r="G17" s="115" t="s">
        <v>204</v>
      </c>
    </row>
    <row r="18" spans="1:7" ht="25.5" customHeight="1" x14ac:dyDescent="0.25">
      <c r="A18" s="442"/>
      <c r="B18" s="116"/>
      <c r="C18" s="116"/>
      <c r="D18" s="116"/>
      <c r="E18" s="116"/>
      <c r="F18" s="116"/>
      <c r="G18" s="117"/>
    </row>
    <row r="19" spans="1:7" ht="46.5" customHeight="1" thickBot="1" x14ac:dyDescent="0.3">
      <c r="A19" s="118" t="s">
        <v>205</v>
      </c>
      <c r="B19" s="119"/>
      <c r="C19" s="119"/>
      <c r="D19" s="119"/>
      <c r="E19" s="119"/>
      <c r="F19" s="119"/>
      <c r="G19" s="120"/>
    </row>
    <row r="20" spans="1:7" ht="24" customHeight="1" x14ac:dyDescent="0.25">
      <c r="A20" s="415" t="s">
        <v>206</v>
      </c>
      <c r="B20" s="443" t="s">
        <v>207</v>
      </c>
      <c r="C20" s="443"/>
      <c r="D20" s="443" t="s">
        <v>208</v>
      </c>
      <c r="E20" s="443"/>
      <c r="F20" s="443" t="s">
        <v>209</v>
      </c>
      <c r="G20" s="445"/>
    </row>
    <row r="21" spans="1:7" ht="30" customHeight="1" x14ac:dyDescent="0.25">
      <c r="A21" s="442"/>
      <c r="B21" s="444"/>
      <c r="C21" s="444"/>
      <c r="D21" s="446"/>
      <c r="E21" s="446"/>
      <c r="F21" s="446"/>
      <c r="G21" s="447"/>
    </row>
    <row r="22" spans="1:7" ht="24" customHeight="1" x14ac:dyDescent="0.25">
      <c r="A22" s="442"/>
      <c r="B22" s="448" t="s">
        <v>210</v>
      </c>
      <c r="C22" s="448"/>
      <c r="D22" s="444" t="s">
        <v>208</v>
      </c>
      <c r="E22" s="444"/>
      <c r="F22" s="444" t="s">
        <v>209</v>
      </c>
      <c r="G22" s="449"/>
    </row>
    <row r="23" spans="1:7" ht="24" customHeight="1" x14ac:dyDescent="0.25">
      <c r="A23" s="442"/>
      <c r="B23" s="448"/>
      <c r="C23" s="448"/>
      <c r="D23" s="446"/>
      <c r="E23" s="446"/>
      <c r="F23" s="446"/>
      <c r="G23" s="447"/>
    </row>
    <row r="24" spans="1:7" ht="24" customHeight="1" x14ac:dyDescent="0.25">
      <c r="A24" s="442"/>
      <c r="B24" s="448" t="s">
        <v>211</v>
      </c>
      <c r="C24" s="448"/>
      <c r="D24" s="444" t="s">
        <v>208</v>
      </c>
      <c r="E24" s="444"/>
      <c r="F24" s="444" t="s">
        <v>209</v>
      </c>
      <c r="G24" s="449"/>
    </row>
    <row r="25" spans="1:7" ht="33.950000000000003" customHeight="1" x14ac:dyDescent="0.25">
      <c r="A25" s="442"/>
      <c r="B25" s="448"/>
      <c r="C25" s="448"/>
      <c r="D25" s="446"/>
      <c r="E25" s="446"/>
      <c r="F25" s="450"/>
      <c r="G25" s="451"/>
    </row>
    <row r="26" spans="1:7" ht="24" customHeight="1" x14ac:dyDescent="0.25">
      <c r="A26" s="442"/>
      <c r="B26" s="448" t="s">
        <v>212</v>
      </c>
      <c r="C26" s="448"/>
      <c r="D26" s="444" t="s">
        <v>208</v>
      </c>
      <c r="E26" s="444"/>
      <c r="F26" s="444" t="s">
        <v>209</v>
      </c>
      <c r="G26" s="449"/>
    </row>
    <row r="27" spans="1:7" ht="24" customHeight="1" x14ac:dyDescent="0.25">
      <c r="A27" s="442"/>
      <c r="B27" s="448"/>
      <c r="C27" s="448"/>
      <c r="D27" s="446"/>
      <c r="E27" s="446"/>
      <c r="F27" s="446"/>
      <c r="G27" s="447"/>
    </row>
    <row r="28" spans="1:7" ht="24" customHeight="1" x14ac:dyDescent="0.25">
      <c r="A28" s="442"/>
      <c r="B28" s="448" t="s">
        <v>213</v>
      </c>
      <c r="C28" s="448"/>
      <c r="D28" s="444" t="s">
        <v>208</v>
      </c>
      <c r="E28" s="444"/>
      <c r="F28" s="444" t="s">
        <v>209</v>
      </c>
      <c r="G28" s="449"/>
    </row>
    <row r="29" spans="1:7" ht="30" customHeight="1" thickBot="1" x14ac:dyDescent="0.3">
      <c r="A29" s="416"/>
      <c r="B29" s="452"/>
      <c r="C29" s="452"/>
      <c r="D29" s="440"/>
      <c r="E29" s="440"/>
      <c r="F29" s="440"/>
      <c r="G29" s="441"/>
    </row>
    <row r="30" spans="1:7" ht="24.95" customHeight="1" x14ac:dyDescent="0.25">
      <c r="A30" s="415" t="s">
        <v>214</v>
      </c>
      <c r="B30" s="453" t="s">
        <v>215</v>
      </c>
      <c r="C30" s="454"/>
      <c r="D30" s="457" t="s">
        <v>208</v>
      </c>
      <c r="E30" s="457"/>
      <c r="F30" s="121" t="s">
        <v>186</v>
      </c>
      <c r="G30" s="122" t="s">
        <v>216</v>
      </c>
    </row>
    <row r="31" spans="1:7" ht="65.25" customHeight="1" x14ac:dyDescent="0.25">
      <c r="A31" s="442"/>
      <c r="B31" s="455"/>
      <c r="C31" s="456"/>
      <c r="D31" s="446"/>
      <c r="E31" s="446"/>
      <c r="F31" s="123"/>
      <c r="G31" s="124"/>
    </row>
    <row r="32" spans="1:7" ht="24.95" customHeight="1" x14ac:dyDescent="0.25">
      <c r="A32" s="442"/>
      <c r="B32" s="458" t="s">
        <v>217</v>
      </c>
      <c r="C32" s="459"/>
      <c r="D32" s="448" t="s">
        <v>208</v>
      </c>
      <c r="E32" s="448"/>
      <c r="F32" s="125" t="s">
        <v>186</v>
      </c>
      <c r="G32" s="126" t="s">
        <v>216</v>
      </c>
    </row>
    <row r="33" spans="1:7" ht="30.75" customHeight="1" x14ac:dyDescent="0.25">
      <c r="A33" s="442"/>
      <c r="B33" s="455"/>
      <c r="C33" s="456"/>
      <c r="D33" s="460"/>
      <c r="E33" s="460"/>
      <c r="F33" s="127"/>
      <c r="G33" s="124"/>
    </row>
    <row r="34" spans="1:7" ht="24.95" customHeight="1" x14ac:dyDescent="0.25">
      <c r="A34" s="442"/>
      <c r="B34" s="458" t="s">
        <v>218</v>
      </c>
      <c r="C34" s="459"/>
      <c r="D34" s="448" t="s">
        <v>219</v>
      </c>
      <c r="E34" s="448"/>
      <c r="F34" s="125" t="s">
        <v>186</v>
      </c>
      <c r="G34" s="126" t="s">
        <v>216</v>
      </c>
    </row>
    <row r="35" spans="1:7" ht="24.95" customHeight="1" thickBot="1" x14ac:dyDescent="0.3">
      <c r="A35" s="416"/>
      <c r="B35" s="461"/>
      <c r="C35" s="462"/>
      <c r="D35" s="439"/>
      <c r="E35" s="439"/>
      <c r="F35" s="128"/>
      <c r="G35" s="129"/>
    </row>
    <row r="36" spans="1:7" ht="72.95" customHeight="1" thickBot="1" x14ac:dyDescent="0.3">
      <c r="A36" s="109" t="s">
        <v>220</v>
      </c>
      <c r="B36" s="434"/>
      <c r="C36" s="434"/>
      <c r="D36" s="434"/>
      <c r="E36" s="434"/>
      <c r="F36" s="434"/>
      <c r="G36" s="435"/>
    </row>
    <row r="37" spans="1:7" ht="252.75" customHeight="1" thickBot="1" x14ac:dyDescent="0.3">
      <c r="A37" s="109" t="s">
        <v>221</v>
      </c>
      <c r="B37" s="434"/>
      <c r="C37" s="436"/>
      <c r="D37" s="436"/>
      <c r="E37" s="436"/>
      <c r="F37" s="436"/>
      <c r="G37" s="437"/>
    </row>
    <row r="38" spans="1:7" ht="63.75" customHeight="1" x14ac:dyDescent="0.25">
      <c r="A38" s="415" t="s">
        <v>222</v>
      </c>
      <c r="B38" s="463" t="s">
        <v>223</v>
      </c>
      <c r="C38" s="463"/>
      <c r="D38" s="463"/>
      <c r="E38" s="463"/>
      <c r="F38" s="463" t="s">
        <v>224</v>
      </c>
      <c r="G38" s="464"/>
    </row>
    <row r="39" spans="1:7" ht="111.95" customHeight="1" thickBot="1" x14ac:dyDescent="0.3">
      <c r="A39" s="416"/>
      <c r="B39" s="440"/>
      <c r="C39" s="440"/>
      <c r="D39" s="440"/>
      <c r="E39" s="440"/>
      <c r="F39" s="439"/>
      <c r="G39" s="465"/>
    </row>
    <row r="40" spans="1:7" ht="120.75" thickBot="1" x14ac:dyDescent="0.3">
      <c r="A40" s="130" t="s">
        <v>225</v>
      </c>
      <c r="B40" s="466"/>
      <c r="C40" s="467"/>
      <c r="D40" s="467"/>
      <c r="E40" s="467"/>
      <c r="F40" s="467"/>
      <c r="G40" s="468"/>
    </row>
    <row r="41" spans="1:7" ht="330.75" customHeight="1" thickBot="1" x14ac:dyDescent="0.3">
      <c r="A41" s="109" t="s">
        <v>226</v>
      </c>
      <c r="B41" s="434"/>
      <c r="C41" s="434"/>
      <c r="D41" s="434"/>
      <c r="E41" s="434"/>
      <c r="F41" s="434"/>
      <c r="G41" s="435"/>
    </row>
    <row r="43" spans="1:7" s="103" customFormat="1" ht="26.25" customHeight="1" x14ac:dyDescent="0.2">
      <c r="A43" s="133" t="s">
        <v>227</v>
      </c>
      <c r="B43" s="134"/>
      <c r="C43" s="134"/>
      <c r="D43" s="134"/>
      <c r="E43" s="134"/>
    </row>
    <row r="44" spans="1:7" s="103" customFormat="1" ht="70.5" customHeight="1" x14ac:dyDescent="0.2">
      <c r="A44" s="135" t="s">
        <v>228</v>
      </c>
      <c r="B44" s="469"/>
      <c r="C44" s="469"/>
      <c r="D44" s="469"/>
      <c r="E44" s="469"/>
      <c r="F44" s="469"/>
      <c r="G44" s="469"/>
    </row>
    <row r="45" spans="1:7" s="103" customFormat="1" ht="24.75" customHeight="1" x14ac:dyDescent="0.2">
      <c r="A45" s="135" t="s">
        <v>229</v>
      </c>
      <c r="B45" s="469"/>
      <c r="C45" s="469"/>
      <c r="D45" s="469"/>
      <c r="E45" s="469"/>
      <c r="F45" s="469"/>
      <c r="G45" s="469"/>
    </row>
    <row r="46" spans="1:7" s="103" customFormat="1" ht="26.25" customHeight="1" x14ac:dyDescent="0.2">
      <c r="A46" s="135" t="s">
        <v>230</v>
      </c>
      <c r="B46" s="469"/>
      <c r="C46" s="469"/>
      <c r="D46" s="469"/>
      <c r="E46" s="469"/>
      <c r="F46" s="469"/>
      <c r="G46" s="469"/>
    </row>
  </sheetData>
  <protectedRanges>
    <protectedRange sqref="B2 A3 B4:G5 B15:G16 B18:G19 D21:G21 D23:G23 D25:G25 D27:G27 D29:G29 D31:G31 D33:G33 D35:G35 B36:G37 B39:G41 B7:G13" name="Range1"/>
  </protectedRanges>
  <mergeCells count="71">
    <mergeCell ref="B40:G40"/>
    <mergeCell ref="B41:G41"/>
    <mergeCell ref="B44:G44"/>
    <mergeCell ref="B45:G45"/>
    <mergeCell ref="B46:G46"/>
    <mergeCell ref="B36:G36"/>
    <mergeCell ref="B37:G37"/>
    <mergeCell ref="A38:A39"/>
    <mergeCell ref="B38:E38"/>
    <mergeCell ref="F38:G38"/>
    <mergeCell ref="B39:E39"/>
    <mergeCell ref="F39:G39"/>
    <mergeCell ref="A30:A35"/>
    <mergeCell ref="B30:C31"/>
    <mergeCell ref="D30:E30"/>
    <mergeCell ref="D31:E31"/>
    <mergeCell ref="B32:C33"/>
    <mergeCell ref="D32:E32"/>
    <mergeCell ref="D33:E33"/>
    <mergeCell ref="B34:C35"/>
    <mergeCell ref="D34:E34"/>
    <mergeCell ref="D35:E35"/>
    <mergeCell ref="F25:G25"/>
    <mergeCell ref="B28:C29"/>
    <mergeCell ref="D28:E28"/>
    <mergeCell ref="F28:G28"/>
    <mergeCell ref="D29:E29"/>
    <mergeCell ref="F29:G29"/>
    <mergeCell ref="B26:C27"/>
    <mergeCell ref="D26:E26"/>
    <mergeCell ref="F26:G26"/>
    <mergeCell ref="D27:E27"/>
    <mergeCell ref="F27:G27"/>
    <mergeCell ref="A17:A18"/>
    <mergeCell ref="A20:A29"/>
    <mergeCell ref="B20:C21"/>
    <mergeCell ref="D20:E20"/>
    <mergeCell ref="F20:G20"/>
    <mergeCell ref="D21:E21"/>
    <mergeCell ref="F21:G21"/>
    <mergeCell ref="B22:C23"/>
    <mergeCell ref="D22:E22"/>
    <mergeCell ref="F22:G22"/>
    <mergeCell ref="D23:E23"/>
    <mergeCell ref="F23:G23"/>
    <mergeCell ref="B24:C25"/>
    <mergeCell ref="D24:E24"/>
    <mergeCell ref="F24:G24"/>
    <mergeCell ref="D25:E25"/>
    <mergeCell ref="A14:A15"/>
    <mergeCell ref="B14:D14"/>
    <mergeCell ref="E14:G14"/>
    <mergeCell ref="B15:D15"/>
    <mergeCell ref="E15:G15"/>
    <mergeCell ref="B16:G16"/>
    <mergeCell ref="B8:G8"/>
    <mergeCell ref="B9:G9"/>
    <mergeCell ref="B10:G10"/>
    <mergeCell ref="B11:G11"/>
    <mergeCell ref="B12:G12"/>
    <mergeCell ref="B13:G13"/>
    <mergeCell ref="A1:G1"/>
    <mergeCell ref="B2:G2"/>
    <mergeCell ref="A3:G3"/>
    <mergeCell ref="B4:G4"/>
    <mergeCell ref="B5:G5"/>
    <mergeCell ref="A6:A7"/>
    <mergeCell ref="B6:D6"/>
    <mergeCell ref="E6:F6"/>
    <mergeCell ref="B7:D7"/>
    <mergeCell ref="E7:F7"/>
  </mergeCells>
  <pageMargins left="0.23622047244094491" right="0.23622047244094491" top="0.23622047244094491" bottom="0.23622047244094491" header="0.31496062992125984" footer="0.27559055118110237"/>
  <pageSetup paperSize="9"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295B8-1AB1-41B3-8A60-5FC137B8404D}">
  <sheetPr>
    <tabColor theme="3"/>
  </sheetPr>
  <dimension ref="A7:N137"/>
  <sheetViews>
    <sheetView showGridLines="0" zoomScale="80" zoomScaleNormal="80" workbookViewId="0">
      <selection activeCell="E156" sqref="E156"/>
    </sheetView>
  </sheetViews>
  <sheetFormatPr defaultColWidth="8.7109375" defaultRowHeight="15" x14ac:dyDescent="0.2"/>
  <cols>
    <col min="1" max="1" width="8.7109375" style="162"/>
    <col min="2" max="11" width="20.5703125" style="162" customWidth="1"/>
    <col min="12" max="16384" width="8.7109375" style="162"/>
  </cols>
  <sheetData>
    <row r="7" spans="2:11" ht="18" x14ac:dyDescent="0.2">
      <c r="B7" s="472" t="s">
        <v>231</v>
      </c>
      <c r="C7" s="472"/>
      <c r="D7" s="472"/>
      <c r="E7" s="472"/>
      <c r="F7" s="472"/>
      <c r="G7" s="472"/>
      <c r="H7" s="472"/>
      <c r="I7" s="472"/>
      <c r="J7" s="472"/>
      <c r="K7" s="472"/>
    </row>
    <row r="8" spans="2:11" ht="16.5" thickBot="1" x14ac:dyDescent="0.3">
      <c r="B8" s="473"/>
      <c r="C8" s="474"/>
      <c r="D8" s="474"/>
      <c r="E8" s="474"/>
      <c r="F8" s="474"/>
      <c r="G8" s="474"/>
      <c r="H8" s="474"/>
      <c r="I8" s="474"/>
      <c r="J8" s="474"/>
      <c r="K8" s="475"/>
    </row>
    <row r="9" spans="2:11" s="173" customFormat="1" ht="15.75" x14ac:dyDescent="0.25">
      <c r="B9" s="470" t="s">
        <v>232</v>
      </c>
      <c r="C9" s="471"/>
      <c r="D9" s="471"/>
      <c r="E9" s="178" t="s">
        <v>233</v>
      </c>
      <c r="F9" s="179" t="s">
        <v>234</v>
      </c>
      <c r="G9" s="179" t="s">
        <v>235</v>
      </c>
      <c r="H9" s="179" t="s">
        <v>236</v>
      </c>
      <c r="I9" s="179" t="s">
        <v>237</v>
      </c>
      <c r="J9" s="178" t="s">
        <v>238</v>
      </c>
      <c r="K9" s="177" t="s">
        <v>8</v>
      </c>
    </row>
    <row r="10" spans="2:11" ht="15.75" x14ac:dyDescent="0.2">
      <c r="B10" s="476" t="s">
        <v>239</v>
      </c>
      <c r="C10" s="477"/>
      <c r="D10" s="477"/>
      <c r="E10" s="477"/>
      <c r="F10" s="477"/>
      <c r="G10" s="477"/>
      <c r="H10" s="477"/>
      <c r="I10" s="477"/>
      <c r="J10" s="477"/>
      <c r="K10" s="478"/>
    </row>
    <row r="11" spans="2:11" x14ac:dyDescent="0.2">
      <c r="B11" s="482" t="s">
        <v>240</v>
      </c>
      <c r="C11" s="483"/>
      <c r="D11" s="483"/>
      <c r="E11" s="167"/>
      <c r="F11" s="166"/>
      <c r="G11" s="166"/>
      <c r="H11" s="166"/>
      <c r="I11" s="166"/>
      <c r="J11" s="171"/>
      <c r="K11" s="165">
        <f>SUM(E11:I11)</f>
        <v>0</v>
      </c>
    </row>
    <row r="12" spans="2:11" ht="47.25" customHeight="1" x14ac:dyDescent="0.2">
      <c r="B12" s="492" t="s">
        <v>241</v>
      </c>
      <c r="C12" s="493"/>
      <c r="D12" s="493"/>
      <c r="E12" s="167"/>
      <c r="F12" s="166"/>
      <c r="G12" s="166"/>
      <c r="H12" s="166"/>
      <c r="I12" s="166"/>
      <c r="J12" s="171"/>
      <c r="K12" s="165">
        <f>SUM(E12:I12)</f>
        <v>0</v>
      </c>
    </row>
    <row r="13" spans="2:11" x14ac:dyDescent="0.2">
      <c r="B13" s="482" t="s">
        <v>242</v>
      </c>
      <c r="C13" s="483"/>
      <c r="D13" s="483"/>
      <c r="E13" s="167"/>
      <c r="F13" s="166"/>
      <c r="G13" s="166"/>
      <c r="H13" s="166"/>
      <c r="I13" s="166"/>
      <c r="J13" s="171"/>
      <c r="K13" s="165">
        <f>SUM(E13:I13)</f>
        <v>0</v>
      </c>
    </row>
    <row r="14" spans="2:11" ht="46.5" customHeight="1" x14ac:dyDescent="0.2">
      <c r="B14" s="492" t="s">
        <v>241</v>
      </c>
      <c r="C14" s="493"/>
      <c r="D14" s="493"/>
      <c r="E14" s="167"/>
      <c r="F14" s="166"/>
      <c r="G14" s="166"/>
      <c r="H14" s="166"/>
      <c r="I14" s="166"/>
      <c r="J14" s="171"/>
      <c r="K14" s="165">
        <f>SUM(E14:I14)</f>
        <v>0</v>
      </c>
    </row>
    <row r="15" spans="2:11" ht="15.75" x14ac:dyDescent="0.25">
      <c r="B15" s="479"/>
      <c r="C15" s="480"/>
      <c r="D15" s="480"/>
      <c r="E15" s="480"/>
      <c r="F15" s="480"/>
      <c r="G15" s="480"/>
      <c r="H15" s="480"/>
      <c r="I15" s="480"/>
      <c r="J15" s="480"/>
      <c r="K15" s="481"/>
    </row>
    <row r="16" spans="2:11" ht="15.75" x14ac:dyDescent="0.2">
      <c r="B16" s="476" t="s">
        <v>243</v>
      </c>
      <c r="C16" s="477"/>
      <c r="D16" s="477"/>
      <c r="E16" s="477"/>
      <c r="F16" s="477"/>
      <c r="G16" s="477"/>
      <c r="H16" s="477"/>
      <c r="I16" s="477"/>
      <c r="J16" s="477"/>
      <c r="K16" s="478"/>
    </row>
    <row r="17" spans="2:11" x14ac:dyDescent="0.2">
      <c r="B17" s="482" t="s">
        <v>240</v>
      </c>
      <c r="C17" s="483"/>
      <c r="D17" s="483"/>
      <c r="E17" s="170"/>
      <c r="F17" s="166"/>
      <c r="G17" s="166"/>
      <c r="H17" s="166"/>
      <c r="I17" s="166"/>
      <c r="J17" s="166"/>
      <c r="K17" s="165">
        <f>SUM(E17:J17)</f>
        <v>0</v>
      </c>
    </row>
    <row r="18" spans="2:11" x14ac:dyDescent="0.2">
      <c r="B18" s="482" t="s">
        <v>242</v>
      </c>
      <c r="C18" s="483"/>
      <c r="D18" s="483"/>
      <c r="E18" s="170"/>
      <c r="F18" s="166"/>
      <c r="G18" s="166"/>
      <c r="H18" s="166"/>
      <c r="I18" s="166"/>
      <c r="J18" s="166"/>
      <c r="K18" s="165">
        <f>SUM(E18:J18)</f>
        <v>0</v>
      </c>
    </row>
    <row r="19" spans="2:11" ht="15.75" x14ac:dyDescent="0.25">
      <c r="B19" s="479"/>
      <c r="C19" s="480"/>
      <c r="D19" s="480"/>
      <c r="E19" s="480"/>
      <c r="F19" s="480"/>
      <c r="G19" s="480"/>
      <c r="H19" s="480"/>
      <c r="I19" s="480"/>
      <c r="J19" s="480"/>
      <c r="K19" s="481"/>
    </row>
    <row r="20" spans="2:11" ht="15.75" x14ac:dyDescent="0.2">
      <c r="B20" s="476" t="s">
        <v>244</v>
      </c>
      <c r="C20" s="477"/>
      <c r="D20" s="477"/>
      <c r="E20" s="477"/>
      <c r="F20" s="477"/>
      <c r="G20" s="477"/>
      <c r="H20" s="477"/>
      <c r="I20" s="477"/>
      <c r="J20" s="477"/>
      <c r="K20" s="478"/>
    </row>
    <row r="21" spans="2:11" x14ac:dyDescent="0.2">
      <c r="B21" s="482" t="s">
        <v>240</v>
      </c>
      <c r="C21" s="483"/>
      <c r="D21" s="483"/>
      <c r="E21" s="170"/>
      <c r="F21" s="166"/>
      <c r="G21" s="166"/>
      <c r="H21" s="166"/>
      <c r="I21" s="166"/>
      <c r="J21" s="166"/>
      <c r="K21" s="165">
        <f>SUM(E21:J21)</f>
        <v>0</v>
      </c>
    </row>
    <row r="22" spans="2:11" ht="15.75" thickBot="1" x14ac:dyDescent="0.25">
      <c r="B22" s="494" t="s">
        <v>242</v>
      </c>
      <c r="C22" s="495"/>
      <c r="D22" s="495"/>
      <c r="E22" s="169"/>
      <c r="F22" s="164"/>
      <c r="G22" s="164"/>
      <c r="H22" s="164"/>
      <c r="I22" s="164"/>
      <c r="J22" s="164"/>
      <c r="K22" s="163">
        <f>SUM(E22:J22)</f>
        <v>0</v>
      </c>
    </row>
    <row r="23" spans="2:11" x14ac:dyDescent="0.2">
      <c r="B23" s="486"/>
      <c r="C23" s="487"/>
      <c r="D23" s="487"/>
      <c r="E23" s="487"/>
      <c r="F23" s="487"/>
      <c r="G23" s="487"/>
      <c r="H23" s="487"/>
      <c r="I23" s="487"/>
      <c r="J23" s="487"/>
      <c r="K23" s="488"/>
    </row>
    <row r="24" spans="2:11" ht="15.75" thickBot="1" x14ac:dyDescent="0.25">
      <c r="B24" s="489"/>
      <c r="C24" s="490"/>
      <c r="D24" s="490"/>
      <c r="E24" s="490"/>
      <c r="F24" s="490"/>
      <c r="G24" s="490"/>
      <c r="H24" s="490"/>
      <c r="I24" s="490"/>
      <c r="J24" s="490"/>
      <c r="K24" s="491"/>
    </row>
    <row r="25" spans="2:11" s="173" customFormat="1" ht="16.5" thickBot="1" x14ac:dyDescent="0.3">
      <c r="B25" s="484" t="s">
        <v>245</v>
      </c>
      <c r="C25" s="485"/>
      <c r="D25" s="485"/>
      <c r="E25" s="176" t="s">
        <v>233</v>
      </c>
      <c r="F25" s="176" t="s">
        <v>234</v>
      </c>
      <c r="G25" s="176" t="s">
        <v>235</v>
      </c>
      <c r="H25" s="176" t="s">
        <v>236</v>
      </c>
      <c r="I25" s="176" t="s">
        <v>237</v>
      </c>
      <c r="J25" s="175" t="s">
        <v>238</v>
      </c>
      <c r="K25" s="174" t="s">
        <v>8</v>
      </c>
    </row>
    <row r="26" spans="2:11" ht="15.75" x14ac:dyDescent="0.25">
      <c r="B26" s="172" t="s">
        <v>133</v>
      </c>
      <c r="C26" s="499" t="s">
        <v>246</v>
      </c>
      <c r="D26" s="499"/>
      <c r="E26" s="499"/>
      <c r="F26" s="499"/>
      <c r="G26" s="499"/>
      <c r="H26" s="499"/>
      <c r="I26" s="499"/>
      <c r="J26" s="499"/>
      <c r="K26" s="500"/>
    </row>
    <row r="27" spans="2:11" ht="15.75" x14ac:dyDescent="0.2">
      <c r="B27" s="476" t="s">
        <v>239</v>
      </c>
      <c r="C27" s="477"/>
      <c r="D27" s="477"/>
      <c r="E27" s="477"/>
      <c r="F27" s="477"/>
      <c r="G27" s="477"/>
      <c r="H27" s="477"/>
      <c r="I27" s="477"/>
      <c r="J27" s="477"/>
      <c r="K27" s="478"/>
    </row>
    <row r="28" spans="2:11" x14ac:dyDescent="0.2">
      <c r="B28" s="482" t="s">
        <v>240</v>
      </c>
      <c r="C28" s="483"/>
      <c r="D28" s="483"/>
      <c r="E28" s="167"/>
      <c r="F28" s="166"/>
      <c r="G28" s="166"/>
      <c r="H28" s="166"/>
      <c r="I28" s="166"/>
      <c r="J28" s="171"/>
      <c r="K28" s="165">
        <f>SUM(E28:I28)</f>
        <v>0</v>
      </c>
    </row>
    <row r="29" spans="2:11" x14ac:dyDescent="0.2">
      <c r="B29" s="482" t="s">
        <v>242</v>
      </c>
      <c r="C29" s="483"/>
      <c r="D29" s="483"/>
      <c r="E29" s="167"/>
      <c r="F29" s="166"/>
      <c r="G29" s="166"/>
      <c r="H29" s="166"/>
      <c r="I29" s="166"/>
      <c r="J29" s="171"/>
      <c r="K29" s="165">
        <f>SUM(E29:I29)</f>
        <v>0</v>
      </c>
    </row>
    <row r="30" spans="2:11" ht="15.75" x14ac:dyDescent="0.25">
      <c r="B30" s="479"/>
      <c r="C30" s="480"/>
      <c r="D30" s="480"/>
      <c r="E30" s="480"/>
      <c r="F30" s="480"/>
      <c r="G30" s="480"/>
      <c r="H30" s="480"/>
      <c r="I30" s="480"/>
      <c r="J30" s="480"/>
      <c r="K30" s="481"/>
    </row>
    <row r="31" spans="2:11" ht="15.75" x14ac:dyDescent="0.2">
      <c r="B31" s="476" t="s">
        <v>243</v>
      </c>
      <c r="C31" s="477"/>
      <c r="D31" s="477"/>
      <c r="E31" s="477"/>
      <c r="F31" s="477"/>
      <c r="G31" s="477"/>
      <c r="H31" s="477"/>
      <c r="I31" s="477"/>
      <c r="J31" s="477"/>
      <c r="K31" s="478"/>
    </row>
    <row r="32" spans="2:11" x14ac:dyDescent="0.2">
      <c r="B32" s="482" t="s">
        <v>240</v>
      </c>
      <c r="C32" s="483"/>
      <c r="D32" s="483"/>
      <c r="E32" s="170"/>
      <c r="F32" s="166"/>
      <c r="G32" s="166"/>
      <c r="H32" s="166"/>
      <c r="I32" s="166"/>
      <c r="J32" s="166"/>
      <c r="K32" s="165">
        <f>SUM(E32:J32)</f>
        <v>0</v>
      </c>
    </row>
    <row r="33" spans="2:11" x14ac:dyDescent="0.2">
      <c r="B33" s="482" t="s">
        <v>242</v>
      </c>
      <c r="C33" s="483"/>
      <c r="D33" s="483"/>
      <c r="E33" s="170"/>
      <c r="F33" s="166"/>
      <c r="G33" s="166"/>
      <c r="H33" s="166"/>
      <c r="I33" s="166"/>
      <c r="J33" s="166"/>
      <c r="K33" s="165">
        <f>SUM(E33:J33)</f>
        <v>0</v>
      </c>
    </row>
    <row r="34" spans="2:11" ht="15.75" x14ac:dyDescent="0.25">
      <c r="B34" s="479"/>
      <c r="C34" s="480"/>
      <c r="D34" s="480"/>
      <c r="E34" s="480"/>
      <c r="F34" s="480"/>
      <c r="G34" s="480"/>
      <c r="H34" s="480"/>
      <c r="I34" s="480"/>
      <c r="J34" s="480"/>
      <c r="K34" s="481"/>
    </row>
    <row r="35" spans="2:11" ht="15.75" x14ac:dyDescent="0.2">
      <c r="B35" s="476" t="s">
        <v>244</v>
      </c>
      <c r="C35" s="477"/>
      <c r="D35" s="477"/>
      <c r="E35" s="477"/>
      <c r="F35" s="477"/>
      <c r="G35" s="477"/>
      <c r="H35" s="477"/>
      <c r="I35" s="477"/>
      <c r="J35" s="477"/>
      <c r="K35" s="478"/>
    </row>
    <row r="36" spans="2:11" x14ac:dyDescent="0.2">
      <c r="B36" s="482" t="s">
        <v>240</v>
      </c>
      <c r="C36" s="483"/>
      <c r="D36" s="483"/>
      <c r="E36" s="170"/>
      <c r="F36" s="166"/>
      <c r="G36" s="166"/>
      <c r="H36" s="166"/>
      <c r="I36" s="166"/>
      <c r="J36" s="166"/>
      <c r="K36" s="165">
        <f>SUM(E36:J36)</f>
        <v>0</v>
      </c>
    </row>
    <row r="37" spans="2:11" ht="15.75" thickBot="1" x14ac:dyDescent="0.25">
      <c r="B37" s="494" t="s">
        <v>242</v>
      </c>
      <c r="C37" s="495"/>
      <c r="D37" s="495"/>
      <c r="E37" s="169"/>
      <c r="F37" s="164"/>
      <c r="G37" s="164"/>
      <c r="H37" s="164"/>
      <c r="I37" s="164"/>
      <c r="J37" s="164"/>
      <c r="K37" s="163">
        <f>SUM(E37:J37)</f>
        <v>0</v>
      </c>
    </row>
    <row r="38" spans="2:11" ht="16.5" thickBot="1" x14ac:dyDescent="0.3">
      <c r="B38" s="496"/>
      <c r="C38" s="497"/>
      <c r="D38" s="497"/>
      <c r="E38" s="497"/>
      <c r="F38" s="497"/>
      <c r="G38" s="497"/>
      <c r="H38" s="497"/>
      <c r="I38" s="497"/>
      <c r="J38" s="497"/>
      <c r="K38" s="498"/>
    </row>
    <row r="39" spans="2:11" ht="15.75" x14ac:dyDescent="0.25">
      <c r="B39" s="172" t="s">
        <v>247</v>
      </c>
      <c r="C39" s="499" t="s">
        <v>246</v>
      </c>
      <c r="D39" s="499"/>
      <c r="E39" s="499"/>
      <c r="F39" s="499"/>
      <c r="G39" s="499"/>
      <c r="H39" s="499"/>
      <c r="I39" s="499"/>
      <c r="J39" s="499"/>
      <c r="K39" s="500"/>
    </row>
    <row r="40" spans="2:11" ht="15.75" x14ac:dyDescent="0.2">
      <c r="B40" s="476" t="s">
        <v>239</v>
      </c>
      <c r="C40" s="477"/>
      <c r="D40" s="477"/>
      <c r="E40" s="477"/>
      <c r="F40" s="477"/>
      <c r="G40" s="477"/>
      <c r="H40" s="477"/>
      <c r="I40" s="477"/>
      <c r="J40" s="477"/>
      <c r="K40" s="478"/>
    </row>
    <row r="41" spans="2:11" x14ac:dyDescent="0.2">
      <c r="B41" s="482" t="s">
        <v>240</v>
      </c>
      <c r="C41" s="483"/>
      <c r="D41" s="483"/>
      <c r="E41" s="167"/>
      <c r="F41" s="166"/>
      <c r="G41" s="166"/>
      <c r="H41" s="166"/>
      <c r="I41" s="166"/>
      <c r="J41" s="171"/>
      <c r="K41" s="165">
        <f>SUM(E41:I41)</f>
        <v>0</v>
      </c>
    </row>
    <row r="42" spans="2:11" x14ac:dyDescent="0.2">
      <c r="B42" s="482" t="s">
        <v>242</v>
      </c>
      <c r="C42" s="483"/>
      <c r="D42" s="483"/>
      <c r="E42" s="167"/>
      <c r="F42" s="166"/>
      <c r="G42" s="166"/>
      <c r="H42" s="166"/>
      <c r="I42" s="166"/>
      <c r="J42" s="171"/>
      <c r="K42" s="165">
        <f>SUM(E42:I42)</f>
        <v>0</v>
      </c>
    </row>
    <row r="43" spans="2:11" ht="15.75" x14ac:dyDescent="0.25">
      <c r="B43" s="479"/>
      <c r="C43" s="480"/>
      <c r="D43" s="480"/>
      <c r="E43" s="480"/>
      <c r="F43" s="480"/>
      <c r="G43" s="480"/>
      <c r="H43" s="480"/>
      <c r="I43" s="480"/>
      <c r="J43" s="480"/>
      <c r="K43" s="481"/>
    </row>
    <row r="44" spans="2:11" ht="15.75" x14ac:dyDescent="0.2">
      <c r="B44" s="476" t="s">
        <v>243</v>
      </c>
      <c r="C44" s="477"/>
      <c r="D44" s="477"/>
      <c r="E44" s="477"/>
      <c r="F44" s="477"/>
      <c r="G44" s="477"/>
      <c r="H44" s="477"/>
      <c r="I44" s="477"/>
      <c r="J44" s="477"/>
      <c r="K44" s="478"/>
    </row>
    <row r="45" spans="2:11" x14ac:dyDescent="0.2">
      <c r="B45" s="482" t="s">
        <v>240</v>
      </c>
      <c r="C45" s="483"/>
      <c r="D45" s="483"/>
      <c r="E45" s="170"/>
      <c r="F45" s="166"/>
      <c r="G45" s="166"/>
      <c r="H45" s="166"/>
      <c r="I45" s="166"/>
      <c r="J45" s="166"/>
      <c r="K45" s="165">
        <f>SUM(E45:J45)</f>
        <v>0</v>
      </c>
    </row>
    <row r="46" spans="2:11" x14ac:dyDescent="0.2">
      <c r="B46" s="482" t="s">
        <v>242</v>
      </c>
      <c r="C46" s="483"/>
      <c r="D46" s="483"/>
      <c r="E46" s="170"/>
      <c r="F46" s="166"/>
      <c r="G46" s="166"/>
      <c r="H46" s="166"/>
      <c r="I46" s="166"/>
      <c r="J46" s="166"/>
      <c r="K46" s="165">
        <f>SUM(E46:J46)</f>
        <v>0</v>
      </c>
    </row>
    <row r="47" spans="2:11" ht="15.75" x14ac:dyDescent="0.25">
      <c r="B47" s="479"/>
      <c r="C47" s="480"/>
      <c r="D47" s="480"/>
      <c r="E47" s="480"/>
      <c r="F47" s="480"/>
      <c r="G47" s="480"/>
      <c r="H47" s="480"/>
      <c r="I47" s="480"/>
      <c r="J47" s="480"/>
      <c r="K47" s="481"/>
    </row>
    <row r="48" spans="2:11" ht="15.75" x14ac:dyDescent="0.2">
      <c r="B48" s="476" t="s">
        <v>244</v>
      </c>
      <c r="C48" s="477"/>
      <c r="D48" s="477"/>
      <c r="E48" s="477"/>
      <c r="F48" s="477"/>
      <c r="G48" s="477"/>
      <c r="H48" s="477"/>
      <c r="I48" s="477"/>
      <c r="J48" s="477"/>
      <c r="K48" s="478"/>
    </row>
    <row r="49" spans="2:11" x14ac:dyDescent="0.2">
      <c r="B49" s="482" t="s">
        <v>240</v>
      </c>
      <c r="C49" s="483"/>
      <c r="D49" s="483"/>
      <c r="E49" s="170"/>
      <c r="F49" s="166"/>
      <c r="G49" s="166"/>
      <c r="H49" s="166"/>
      <c r="I49" s="166"/>
      <c r="J49" s="166"/>
      <c r="K49" s="165">
        <f>SUM(E49:J49)</f>
        <v>0</v>
      </c>
    </row>
    <row r="50" spans="2:11" ht="15.75" thickBot="1" x14ac:dyDescent="0.25">
      <c r="B50" s="494" t="s">
        <v>242</v>
      </c>
      <c r="C50" s="495"/>
      <c r="D50" s="495"/>
      <c r="E50" s="169"/>
      <c r="F50" s="164"/>
      <c r="G50" s="164"/>
      <c r="H50" s="164"/>
      <c r="I50" s="164"/>
      <c r="J50" s="164"/>
      <c r="K50" s="163">
        <f>SUM(E50:J50)</f>
        <v>0</v>
      </c>
    </row>
    <row r="51" spans="2:11" ht="16.5" thickBot="1" x14ac:dyDescent="0.3">
      <c r="B51" s="496"/>
      <c r="C51" s="497"/>
      <c r="D51" s="497"/>
      <c r="E51" s="497"/>
      <c r="F51" s="497"/>
      <c r="G51" s="497"/>
      <c r="H51" s="497"/>
      <c r="I51" s="497"/>
      <c r="J51" s="497"/>
      <c r="K51" s="498"/>
    </row>
    <row r="52" spans="2:11" ht="15.75" x14ac:dyDescent="0.25">
      <c r="B52" s="172" t="s">
        <v>248</v>
      </c>
      <c r="C52" s="499" t="s">
        <v>246</v>
      </c>
      <c r="D52" s="499"/>
      <c r="E52" s="499"/>
      <c r="F52" s="499"/>
      <c r="G52" s="499"/>
      <c r="H52" s="499"/>
      <c r="I52" s="499"/>
      <c r="J52" s="499"/>
      <c r="K52" s="500"/>
    </row>
    <row r="53" spans="2:11" ht="15.75" x14ac:dyDescent="0.2">
      <c r="B53" s="476" t="s">
        <v>239</v>
      </c>
      <c r="C53" s="477"/>
      <c r="D53" s="477"/>
      <c r="E53" s="477"/>
      <c r="F53" s="477"/>
      <c r="G53" s="477"/>
      <c r="H53" s="477"/>
      <c r="I53" s="477"/>
      <c r="J53" s="477"/>
      <c r="K53" s="478"/>
    </row>
    <row r="54" spans="2:11" x14ac:dyDescent="0.2">
      <c r="B54" s="482" t="s">
        <v>240</v>
      </c>
      <c r="C54" s="483"/>
      <c r="D54" s="483"/>
      <c r="E54" s="167"/>
      <c r="F54" s="166"/>
      <c r="G54" s="166"/>
      <c r="H54" s="166"/>
      <c r="I54" s="166"/>
      <c r="J54" s="171"/>
      <c r="K54" s="165">
        <f>SUM(E54:I54)</f>
        <v>0</v>
      </c>
    </row>
    <row r="55" spans="2:11" x14ac:dyDescent="0.2">
      <c r="B55" s="482" t="s">
        <v>242</v>
      </c>
      <c r="C55" s="483"/>
      <c r="D55" s="483"/>
      <c r="E55" s="167"/>
      <c r="F55" s="166"/>
      <c r="G55" s="166"/>
      <c r="H55" s="166"/>
      <c r="I55" s="166"/>
      <c r="J55" s="171"/>
      <c r="K55" s="165">
        <f>SUM(E55:I55)</f>
        <v>0</v>
      </c>
    </row>
    <row r="56" spans="2:11" ht="15.75" x14ac:dyDescent="0.25">
      <c r="B56" s="479"/>
      <c r="C56" s="480"/>
      <c r="D56" s="480"/>
      <c r="E56" s="480"/>
      <c r="F56" s="480"/>
      <c r="G56" s="480"/>
      <c r="H56" s="480"/>
      <c r="I56" s="480"/>
      <c r="J56" s="480"/>
      <c r="K56" s="481"/>
    </row>
    <row r="57" spans="2:11" ht="15.75" x14ac:dyDescent="0.2">
      <c r="B57" s="476" t="s">
        <v>243</v>
      </c>
      <c r="C57" s="477"/>
      <c r="D57" s="477"/>
      <c r="E57" s="477"/>
      <c r="F57" s="477"/>
      <c r="G57" s="477"/>
      <c r="H57" s="477"/>
      <c r="I57" s="477"/>
      <c r="J57" s="477"/>
      <c r="K57" s="478"/>
    </row>
    <row r="58" spans="2:11" x14ac:dyDescent="0.2">
      <c r="B58" s="482" t="s">
        <v>240</v>
      </c>
      <c r="C58" s="483"/>
      <c r="D58" s="483"/>
      <c r="E58" s="170"/>
      <c r="F58" s="166"/>
      <c r="G58" s="166"/>
      <c r="H58" s="166"/>
      <c r="I58" s="166"/>
      <c r="J58" s="166"/>
      <c r="K58" s="165">
        <f>SUM(E58:J58)</f>
        <v>0</v>
      </c>
    </row>
    <row r="59" spans="2:11" x14ac:dyDescent="0.2">
      <c r="B59" s="482" t="s">
        <v>242</v>
      </c>
      <c r="C59" s="483"/>
      <c r="D59" s="483"/>
      <c r="E59" s="170"/>
      <c r="F59" s="166"/>
      <c r="G59" s="166"/>
      <c r="H59" s="166"/>
      <c r="I59" s="166"/>
      <c r="J59" s="166"/>
      <c r="K59" s="165">
        <f>SUM(E59:J59)</f>
        <v>0</v>
      </c>
    </row>
    <row r="60" spans="2:11" ht="15.75" x14ac:dyDescent="0.25">
      <c r="B60" s="479"/>
      <c r="C60" s="480"/>
      <c r="D60" s="480"/>
      <c r="E60" s="480"/>
      <c r="F60" s="480"/>
      <c r="G60" s="480"/>
      <c r="H60" s="480"/>
      <c r="I60" s="480"/>
      <c r="J60" s="480"/>
      <c r="K60" s="481"/>
    </row>
    <row r="61" spans="2:11" ht="15.75" x14ac:dyDescent="0.2">
      <c r="B61" s="476" t="s">
        <v>244</v>
      </c>
      <c r="C61" s="477"/>
      <c r="D61" s="477"/>
      <c r="E61" s="477"/>
      <c r="F61" s="477"/>
      <c r="G61" s="477"/>
      <c r="H61" s="477"/>
      <c r="I61" s="477"/>
      <c r="J61" s="477"/>
      <c r="K61" s="478"/>
    </row>
    <row r="62" spans="2:11" x14ac:dyDescent="0.2">
      <c r="B62" s="482" t="s">
        <v>240</v>
      </c>
      <c r="C62" s="483"/>
      <c r="D62" s="483"/>
      <c r="E62" s="170"/>
      <c r="F62" s="166"/>
      <c r="G62" s="166"/>
      <c r="H62" s="166"/>
      <c r="I62" s="166"/>
      <c r="J62" s="166"/>
      <c r="K62" s="165">
        <f>SUM(E62:J62)</f>
        <v>0</v>
      </c>
    </row>
    <row r="63" spans="2:11" ht="15.75" thickBot="1" x14ac:dyDescent="0.25">
      <c r="B63" s="494" t="s">
        <v>242</v>
      </c>
      <c r="C63" s="495"/>
      <c r="D63" s="495"/>
      <c r="E63" s="169"/>
      <c r="F63" s="164"/>
      <c r="G63" s="164"/>
      <c r="H63" s="164"/>
      <c r="I63" s="164"/>
      <c r="J63" s="164"/>
      <c r="K63" s="163">
        <f>SUM(E63:J63)</f>
        <v>0</v>
      </c>
    </row>
    <row r="64" spans="2:11" ht="16.5" thickBot="1" x14ac:dyDescent="0.3">
      <c r="B64" s="496"/>
      <c r="C64" s="497"/>
      <c r="D64" s="497"/>
      <c r="E64" s="497"/>
      <c r="F64" s="497"/>
      <c r="G64" s="497"/>
      <c r="H64" s="497"/>
      <c r="I64" s="497"/>
      <c r="J64" s="497"/>
      <c r="K64" s="498"/>
    </row>
    <row r="65" spans="2:11" ht="15.75" x14ac:dyDescent="0.25">
      <c r="B65" s="172" t="s">
        <v>249</v>
      </c>
      <c r="C65" s="499" t="s">
        <v>246</v>
      </c>
      <c r="D65" s="499"/>
      <c r="E65" s="499"/>
      <c r="F65" s="499"/>
      <c r="G65" s="499"/>
      <c r="H65" s="499"/>
      <c r="I65" s="499"/>
      <c r="J65" s="499"/>
      <c r="K65" s="500"/>
    </row>
    <row r="66" spans="2:11" ht="15.75" x14ac:dyDescent="0.2">
      <c r="B66" s="476" t="s">
        <v>239</v>
      </c>
      <c r="C66" s="477"/>
      <c r="D66" s="477"/>
      <c r="E66" s="477"/>
      <c r="F66" s="477"/>
      <c r="G66" s="477"/>
      <c r="H66" s="477"/>
      <c r="I66" s="477"/>
      <c r="J66" s="477"/>
      <c r="K66" s="478"/>
    </row>
    <row r="67" spans="2:11" x14ac:dyDescent="0.2">
      <c r="B67" s="482" t="s">
        <v>240</v>
      </c>
      <c r="C67" s="483"/>
      <c r="D67" s="483"/>
      <c r="E67" s="167"/>
      <c r="F67" s="166"/>
      <c r="G67" s="166"/>
      <c r="H67" s="166"/>
      <c r="I67" s="166"/>
      <c r="J67" s="171"/>
      <c r="K67" s="165">
        <f>SUM(E67:I67)</f>
        <v>0</v>
      </c>
    </row>
    <row r="68" spans="2:11" x14ac:dyDescent="0.2">
      <c r="B68" s="482" t="s">
        <v>242</v>
      </c>
      <c r="C68" s="483"/>
      <c r="D68" s="483"/>
      <c r="E68" s="167"/>
      <c r="F68" s="166"/>
      <c r="G68" s="166"/>
      <c r="H68" s="166"/>
      <c r="I68" s="166"/>
      <c r="J68" s="171"/>
      <c r="K68" s="165">
        <f>SUM(E68:I68)</f>
        <v>0</v>
      </c>
    </row>
    <row r="69" spans="2:11" ht="15.75" x14ac:dyDescent="0.25">
      <c r="B69" s="479"/>
      <c r="C69" s="480"/>
      <c r="D69" s="480"/>
      <c r="E69" s="480"/>
      <c r="F69" s="480"/>
      <c r="G69" s="480"/>
      <c r="H69" s="480"/>
      <c r="I69" s="480"/>
      <c r="J69" s="480"/>
      <c r="K69" s="481"/>
    </row>
    <row r="70" spans="2:11" ht="15.75" x14ac:dyDescent="0.2">
      <c r="B70" s="476" t="s">
        <v>243</v>
      </c>
      <c r="C70" s="477"/>
      <c r="D70" s="477"/>
      <c r="E70" s="477"/>
      <c r="F70" s="477"/>
      <c r="G70" s="477"/>
      <c r="H70" s="477"/>
      <c r="I70" s="477"/>
      <c r="J70" s="477"/>
      <c r="K70" s="478"/>
    </row>
    <row r="71" spans="2:11" x14ac:dyDescent="0.2">
      <c r="B71" s="482" t="s">
        <v>240</v>
      </c>
      <c r="C71" s="483"/>
      <c r="D71" s="483"/>
      <c r="E71" s="170"/>
      <c r="F71" s="166"/>
      <c r="G71" s="166"/>
      <c r="H71" s="166"/>
      <c r="I71" s="166"/>
      <c r="J71" s="166"/>
      <c r="K71" s="165">
        <f>SUM(E71:J71)</f>
        <v>0</v>
      </c>
    </row>
    <row r="72" spans="2:11" x14ac:dyDescent="0.2">
      <c r="B72" s="482" t="s">
        <v>242</v>
      </c>
      <c r="C72" s="483"/>
      <c r="D72" s="483"/>
      <c r="E72" s="170"/>
      <c r="F72" s="166"/>
      <c r="G72" s="166"/>
      <c r="H72" s="166"/>
      <c r="I72" s="166"/>
      <c r="J72" s="166"/>
      <c r="K72" s="165">
        <f>SUM(E72:J72)</f>
        <v>0</v>
      </c>
    </row>
    <row r="73" spans="2:11" ht="15.75" x14ac:dyDescent="0.25">
      <c r="B73" s="479"/>
      <c r="C73" s="480"/>
      <c r="D73" s="480"/>
      <c r="E73" s="480"/>
      <c r="F73" s="480"/>
      <c r="G73" s="480"/>
      <c r="H73" s="480"/>
      <c r="I73" s="480"/>
      <c r="J73" s="480"/>
      <c r="K73" s="481"/>
    </row>
    <row r="74" spans="2:11" ht="15.75" x14ac:dyDescent="0.2">
      <c r="B74" s="476" t="s">
        <v>244</v>
      </c>
      <c r="C74" s="477"/>
      <c r="D74" s="477"/>
      <c r="E74" s="477"/>
      <c r="F74" s="477"/>
      <c r="G74" s="477"/>
      <c r="H74" s="477"/>
      <c r="I74" s="477"/>
      <c r="J74" s="477"/>
      <c r="K74" s="478"/>
    </row>
    <row r="75" spans="2:11" x14ac:dyDescent="0.2">
      <c r="B75" s="482" t="s">
        <v>240</v>
      </c>
      <c r="C75" s="483"/>
      <c r="D75" s="483"/>
      <c r="E75" s="170"/>
      <c r="F75" s="166"/>
      <c r="G75" s="166"/>
      <c r="H75" s="166"/>
      <c r="I75" s="166"/>
      <c r="J75" s="166"/>
      <c r="K75" s="165">
        <f>SUM(E75:J75)</f>
        <v>0</v>
      </c>
    </row>
    <row r="76" spans="2:11" ht="15.75" thickBot="1" x14ac:dyDescent="0.25">
      <c r="B76" s="494" t="s">
        <v>242</v>
      </c>
      <c r="C76" s="495"/>
      <c r="D76" s="495"/>
      <c r="E76" s="169"/>
      <c r="F76" s="164"/>
      <c r="G76" s="164"/>
      <c r="H76" s="164"/>
      <c r="I76" s="164"/>
      <c r="J76" s="164"/>
      <c r="K76" s="163">
        <f>SUM(E76:J76)</f>
        <v>0</v>
      </c>
    </row>
    <row r="77" spans="2:11" ht="16.5" thickBot="1" x14ac:dyDescent="0.3">
      <c r="B77" s="496"/>
      <c r="C77" s="497"/>
      <c r="D77" s="497"/>
      <c r="E77" s="497"/>
      <c r="F77" s="497"/>
      <c r="G77" s="497"/>
      <c r="H77" s="497"/>
      <c r="I77" s="497"/>
      <c r="J77" s="497"/>
      <c r="K77" s="498"/>
    </row>
    <row r="78" spans="2:11" ht="15.75" x14ac:dyDescent="0.25">
      <c r="B78" s="172" t="s">
        <v>250</v>
      </c>
      <c r="C78" s="499" t="s">
        <v>246</v>
      </c>
      <c r="D78" s="499"/>
      <c r="E78" s="499"/>
      <c r="F78" s="499"/>
      <c r="G78" s="499"/>
      <c r="H78" s="499"/>
      <c r="I78" s="499"/>
      <c r="J78" s="499"/>
      <c r="K78" s="500"/>
    </row>
    <row r="79" spans="2:11" ht="15.75" x14ac:dyDescent="0.2">
      <c r="B79" s="476" t="s">
        <v>239</v>
      </c>
      <c r="C79" s="477"/>
      <c r="D79" s="477"/>
      <c r="E79" s="477"/>
      <c r="F79" s="477"/>
      <c r="G79" s="477"/>
      <c r="H79" s="477"/>
      <c r="I79" s="477"/>
      <c r="J79" s="477"/>
      <c r="K79" s="478"/>
    </row>
    <row r="80" spans="2:11" x14ac:dyDescent="0.2">
      <c r="B80" s="482" t="s">
        <v>240</v>
      </c>
      <c r="C80" s="483"/>
      <c r="D80" s="483"/>
      <c r="E80" s="167"/>
      <c r="F80" s="166"/>
      <c r="G80" s="166"/>
      <c r="H80" s="166"/>
      <c r="I80" s="166"/>
      <c r="J80" s="171"/>
      <c r="K80" s="165">
        <f>SUM(E80:I80)</f>
        <v>0</v>
      </c>
    </row>
    <row r="81" spans="2:11" x14ac:dyDescent="0.2">
      <c r="B81" s="482" t="s">
        <v>242</v>
      </c>
      <c r="C81" s="483"/>
      <c r="D81" s="483"/>
      <c r="E81" s="167"/>
      <c r="F81" s="166"/>
      <c r="G81" s="166"/>
      <c r="H81" s="166"/>
      <c r="I81" s="166"/>
      <c r="J81" s="171"/>
      <c r="K81" s="165">
        <f>SUM(E81:I81)</f>
        <v>0</v>
      </c>
    </row>
    <row r="82" spans="2:11" ht="15.75" x14ac:dyDescent="0.25">
      <c r="B82" s="479"/>
      <c r="C82" s="480"/>
      <c r="D82" s="480"/>
      <c r="E82" s="480"/>
      <c r="F82" s="480"/>
      <c r="G82" s="480"/>
      <c r="H82" s="480"/>
      <c r="I82" s="480"/>
      <c r="J82" s="480"/>
      <c r="K82" s="481"/>
    </row>
    <row r="83" spans="2:11" ht="15.75" x14ac:dyDescent="0.2">
      <c r="B83" s="476" t="s">
        <v>243</v>
      </c>
      <c r="C83" s="477"/>
      <c r="D83" s="477"/>
      <c r="E83" s="477"/>
      <c r="F83" s="477"/>
      <c r="G83" s="477"/>
      <c r="H83" s="477"/>
      <c r="I83" s="477"/>
      <c r="J83" s="477"/>
      <c r="K83" s="478"/>
    </row>
    <row r="84" spans="2:11" x14ac:dyDescent="0.2">
      <c r="B84" s="482" t="s">
        <v>240</v>
      </c>
      <c r="C84" s="483"/>
      <c r="D84" s="483"/>
      <c r="E84" s="170"/>
      <c r="F84" s="166"/>
      <c r="G84" s="166"/>
      <c r="H84" s="166"/>
      <c r="I84" s="166"/>
      <c r="J84" s="166"/>
      <c r="K84" s="165">
        <f>SUM(E84:J84)</f>
        <v>0</v>
      </c>
    </row>
    <row r="85" spans="2:11" x14ac:dyDescent="0.2">
      <c r="B85" s="482" t="s">
        <v>242</v>
      </c>
      <c r="C85" s="483"/>
      <c r="D85" s="483"/>
      <c r="E85" s="170"/>
      <c r="F85" s="166"/>
      <c r="G85" s="166"/>
      <c r="H85" s="166"/>
      <c r="I85" s="166"/>
      <c r="J85" s="166"/>
      <c r="K85" s="165">
        <f>SUM(E85:J85)</f>
        <v>0</v>
      </c>
    </row>
    <row r="86" spans="2:11" ht="15.75" x14ac:dyDescent="0.25">
      <c r="B86" s="479"/>
      <c r="C86" s="480"/>
      <c r="D86" s="480"/>
      <c r="E86" s="480"/>
      <c r="F86" s="480"/>
      <c r="G86" s="480"/>
      <c r="H86" s="480"/>
      <c r="I86" s="480"/>
      <c r="J86" s="480"/>
      <c r="K86" s="481"/>
    </row>
    <row r="87" spans="2:11" ht="15.75" x14ac:dyDescent="0.2">
      <c r="B87" s="476" t="s">
        <v>244</v>
      </c>
      <c r="C87" s="477"/>
      <c r="D87" s="477"/>
      <c r="E87" s="477"/>
      <c r="F87" s="477"/>
      <c r="G87" s="477"/>
      <c r="H87" s="477"/>
      <c r="I87" s="477"/>
      <c r="J87" s="477"/>
      <c r="K87" s="478"/>
    </row>
    <row r="88" spans="2:11" x14ac:dyDescent="0.2">
      <c r="B88" s="482" t="s">
        <v>240</v>
      </c>
      <c r="C88" s="483"/>
      <c r="D88" s="483"/>
      <c r="E88" s="170"/>
      <c r="F88" s="166"/>
      <c r="G88" s="166"/>
      <c r="H88" s="166"/>
      <c r="I88" s="166"/>
      <c r="J88" s="166"/>
      <c r="K88" s="165">
        <f>SUM(E88:J88)</f>
        <v>0</v>
      </c>
    </row>
    <row r="89" spans="2:11" ht="15.75" thickBot="1" x14ac:dyDescent="0.25">
      <c r="B89" s="494" t="s">
        <v>242</v>
      </c>
      <c r="C89" s="495"/>
      <c r="D89" s="495"/>
      <c r="E89" s="169"/>
      <c r="F89" s="164"/>
      <c r="G89" s="164"/>
      <c r="H89" s="164"/>
      <c r="I89" s="164"/>
      <c r="J89" s="164"/>
      <c r="K89" s="163">
        <f>SUM(E89:J89)</f>
        <v>0</v>
      </c>
    </row>
    <row r="90" spans="2:11" ht="16.5" thickBot="1" x14ac:dyDescent="0.3">
      <c r="B90" s="496"/>
      <c r="C90" s="497"/>
      <c r="D90" s="497"/>
      <c r="E90" s="497"/>
      <c r="F90" s="497"/>
      <c r="G90" s="497"/>
      <c r="H90" s="497"/>
      <c r="I90" s="497"/>
      <c r="J90" s="497"/>
      <c r="K90" s="498"/>
    </row>
    <row r="91" spans="2:11" ht="15.75" x14ac:dyDescent="0.25">
      <c r="B91" s="172" t="s">
        <v>251</v>
      </c>
      <c r="C91" s="499" t="s">
        <v>246</v>
      </c>
      <c r="D91" s="499"/>
      <c r="E91" s="499"/>
      <c r="F91" s="499"/>
      <c r="G91" s="499"/>
      <c r="H91" s="499"/>
      <c r="I91" s="499"/>
      <c r="J91" s="499"/>
      <c r="K91" s="500"/>
    </row>
    <row r="92" spans="2:11" ht="15.75" x14ac:dyDescent="0.2">
      <c r="B92" s="476" t="s">
        <v>239</v>
      </c>
      <c r="C92" s="477"/>
      <c r="D92" s="477"/>
      <c r="E92" s="477"/>
      <c r="F92" s="477"/>
      <c r="G92" s="477"/>
      <c r="H92" s="477"/>
      <c r="I92" s="477"/>
      <c r="J92" s="477"/>
      <c r="K92" s="478"/>
    </row>
    <row r="93" spans="2:11" x14ac:dyDescent="0.2">
      <c r="B93" s="482" t="s">
        <v>240</v>
      </c>
      <c r="C93" s="483"/>
      <c r="D93" s="483"/>
      <c r="E93" s="167"/>
      <c r="F93" s="166"/>
      <c r="G93" s="166"/>
      <c r="H93" s="166"/>
      <c r="I93" s="166"/>
      <c r="J93" s="171"/>
      <c r="K93" s="165">
        <f>SUM(E93:I93)</f>
        <v>0</v>
      </c>
    </row>
    <row r="94" spans="2:11" x14ac:dyDescent="0.2">
      <c r="B94" s="482" t="s">
        <v>242</v>
      </c>
      <c r="C94" s="483"/>
      <c r="D94" s="483"/>
      <c r="E94" s="167"/>
      <c r="F94" s="166"/>
      <c r="G94" s="166"/>
      <c r="H94" s="166"/>
      <c r="I94" s="166"/>
      <c r="J94" s="171"/>
      <c r="K94" s="165">
        <f>SUM(E94:I94)</f>
        <v>0</v>
      </c>
    </row>
    <row r="95" spans="2:11" ht="15.75" x14ac:dyDescent="0.25">
      <c r="B95" s="479"/>
      <c r="C95" s="480"/>
      <c r="D95" s="480"/>
      <c r="E95" s="480"/>
      <c r="F95" s="480"/>
      <c r="G95" s="480"/>
      <c r="H95" s="480"/>
      <c r="I95" s="480"/>
      <c r="J95" s="480"/>
      <c r="K95" s="481"/>
    </row>
    <row r="96" spans="2:11" ht="15.75" x14ac:dyDescent="0.2">
      <c r="B96" s="476" t="s">
        <v>243</v>
      </c>
      <c r="C96" s="477"/>
      <c r="D96" s="477"/>
      <c r="E96" s="477"/>
      <c r="F96" s="477"/>
      <c r="G96" s="477"/>
      <c r="H96" s="477"/>
      <c r="I96" s="477"/>
      <c r="J96" s="477"/>
      <c r="K96" s="478"/>
    </row>
    <row r="97" spans="2:11" x14ac:dyDescent="0.2">
      <c r="B97" s="482" t="s">
        <v>240</v>
      </c>
      <c r="C97" s="483"/>
      <c r="D97" s="483"/>
      <c r="E97" s="170"/>
      <c r="F97" s="166"/>
      <c r="G97" s="166"/>
      <c r="H97" s="166"/>
      <c r="I97" s="166"/>
      <c r="J97" s="166"/>
      <c r="K97" s="165">
        <f>SUM(E97:J97)</f>
        <v>0</v>
      </c>
    </row>
    <row r="98" spans="2:11" x14ac:dyDescent="0.2">
      <c r="B98" s="482" t="s">
        <v>242</v>
      </c>
      <c r="C98" s="483"/>
      <c r="D98" s="483"/>
      <c r="E98" s="170"/>
      <c r="F98" s="166"/>
      <c r="G98" s="166"/>
      <c r="H98" s="166"/>
      <c r="I98" s="166"/>
      <c r="J98" s="166"/>
      <c r="K98" s="165">
        <f>SUM(E98:J98)</f>
        <v>0</v>
      </c>
    </row>
    <row r="99" spans="2:11" ht="15.75" x14ac:dyDescent="0.25">
      <c r="B99" s="479"/>
      <c r="C99" s="480"/>
      <c r="D99" s="480"/>
      <c r="E99" s="480"/>
      <c r="F99" s="480"/>
      <c r="G99" s="480"/>
      <c r="H99" s="480"/>
      <c r="I99" s="480"/>
      <c r="J99" s="480"/>
      <c r="K99" s="481"/>
    </row>
    <row r="100" spans="2:11" ht="15.75" x14ac:dyDescent="0.2">
      <c r="B100" s="476" t="s">
        <v>244</v>
      </c>
      <c r="C100" s="477"/>
      <c r="D100" s="477"/>
      <c r="E100" s="477"/>
      <c r="F100" s="477"/>
      <c r="G100" s="477"/>
      <c r="H100" s="477"/>
      <c r="I100" s="477"/>
      <c r="J100" s="477"/>
      <c r="K100" s="478"/>
    </row>
    <row r="101" spans="2:11" x14ac:dyDescent="0.2">
      <c r="B101" s="482" t="s">
        <v>240</v>
      </c>
      <c r="C101" s="483"/>
      <c r="D101" s="483"/>
      <c r="E101" s="170"/>
      <c r="F101" s="166"/>
      <c r="G101" s="166"/>
      <c r="H101" s="166"/>
      <c r="I101" s="166"/>
      <c r="J101" s="166"/>
      <c r="K101" s="165">
        <f>SUM(E101:J101)</f>
        <v>0</v>
      </c>
    </row>
    <row r="102" spans="2:11" ht="15.75" thickBot="1" x14ac:dyDescent="0.25">
      <c r="B102" s="494" t="s">
        <v>242</v>
      </c>
      <c r="C102" s="495"/>
      <c r="D102" s="495"/>
      <c r="E102" s="169"/>
      <c r="F102" s="164"/>
      <c r="G102" s="164"/>
      <c r="H102" s="164"/>
      <c r="I102" s="164"/>
      <c r="J102" s="164"/>
      <c r="K102" s="163">
        <f>SUM(E102:J102)</f>
        <v>0</v>
      </c>
    </row>
    <row r="103" spans="2:11" ht="16.5" thickBot="1" x14ac:dyDescent="0.3">
      <c r="B103" s="496"/>
      <c r="C103" s="497"/>
      <c r="D103" s="497"/>
      <c r="E103" s="497"/>
      <c r="F103" s="497"/>
      <c r="G103" s="497"/>
      <c r="H103" s="497"/>
      <c r="I103" s="497"/>
      <c r="J103" s="497"/>
      <c r="K103" s="498"/>
    </row>
    <row r="104" spans="2:11" ht="15.75" x14ac:dyDescent="0.25">
      <c r="B104" s="172" t="s">
        <v>252</v>
      </c>
      <c r="C104" s="499" t="s">
        <v>246</v>
      </c>
      <c r="D104" s="499"/>
      <c r="E104" s="499"/>
      <c r="F104" s="499"/>
      <c r="G104" s="499"/>
      <c r="H104" s="499"/>
      <c r="I104" s="499"/>
      <c r="J104" s="499"/>
      <c r="K104" s="500"/>
    </row>
    <row r="105" spans="2:11" ht="15.75" x14ac:dyDescent="0.2">
      <c r="B105" s="476" t="s">
        <v>239</v>
      </c>
      <c r="C105" s="477"/>
      <c r="D105" s="477"/>
      <c r="E105" s="477"/>
      <c r="F105" s="477"/>
      <c r="G105" s="477"/>
      <c r="H105" s="477"/>
      <c r="I105" s="477"/>
      <c r="J105" s="477"/>
      <c r="K105" s="478"/>
    </row>
    <row r="106" spans="2:11" x14ac:dyDescent="0.2">
      <c r="B106" s="482" t="s">
        <v>240</v>
      </c>
      <c r="C106" s="483"/>
      <c r="D106" s="483"/>
      <c r="E106" s="167"/>
      <c r="F106" s="166"/>
      <c r="G106" s="166"/>
      <c r="H106" s="166"/>
      <c r="I106" s="166"/>
      <c r="J106" s="171"/>
      <c r="K106" s="165">
        <f>SUM(E106:I106)</f>
        <v>0</v>
      </c>
    </row>
    <row r="107" spans="2:11" x14ac:dyDescent="0.2">
      <c r="B107" s="482" t="s">
        <v>242</v>
      </c>
      <c r="C107" s="483"/>
      <c r="D107" s="483"/>
      <c r="E107" s="167"/>
      <c r="F107" s="166"/>
      <c r="G107" s="166"/>
      <c r="H107" s="166"/>
      <c r="I107" s="166"/>
      <c r="J107" s="171"/>
      <c r="K107" s="165">
        <f>SUM(E107:I107)</f>
        <v>0</v>
      </c>
    </row>
    <row r="108" spans="2:11" ht="15.75" x14ac:dyDescent="0.25">
      <c r="B108" s="479"/>
      <c r="C108" s="480"/>
      <c r="D108" s="480"/>
      <c r="E108" s="480"/>
      <c r="F108" s="480"/>
      <c r="G108" s="480"/>
      <c r="H108" s="480"/>
      <c r="I108" s="480"/>
      <c r="J108" s="480"/>
      <c r="K108" s="481"/>
    </row>
    <row r="109" spans="2:11" ht="15.75" x14ac:dyDescent="0.2">
      <c r="B109" s="476" t="s">
        <v>243</v>
      </c>
      <c r="C109" s="477"/>
      <c r="D109" s="477"/>
      <c r="E109" s="477"/>
      <c r="F109" s="477"/>
      <c r="G109" s="477"/>
      <c r="H109" s="477"/>
      <c r="I109" s="477"/>
      <c r="J109" s="477"/>
      <c r="K109" s="478"/>
    </row>
    <row r="110" spans="2:11" x14ac:dyDescent="0.2">
      <c r="B110" s="482" t="s">
        <v>240</v>
      </c>
      <c r="C110" s="483"/>
      <c r="D110" s="483"/>
      <c r="E110" s="170"/>
      <c r="F110" s="166"/>
      <c r="G110" s="166"/>
      <c r="H110" s="166"/>
      <c r="I110" s="166"/>
      <c r="J110" s="166"/>
      <c r="K110" s="165">
        <f>SUM(E110:J110)</f>
        <v>0</v>
      </c>
    </row>
    <row r="111" spans="2:11" x14ac:dyDescent="0.2">
      <c r="B111" s="482" t="s">
        <v>242</v>
      </c>
      <c r="C111" s="483"/>
      <c r="D111" s="483"/>
      <c r="E111" s="170"/>
      <c r="F111" s="166"/>
      <c r="G111" s="166"/>
      <c r="H111" s="166"/>
      <c r="I111" s="166"/>
      <c r="J111" s="166"/>
      <c r="K111" s="165">
        <f>SUM(E111:J111)</f>
        <v>0</v>
      </c>
    </row>
    <row r="112" spans="2:11" ht="15.75" x14ac:dyDescent="0.25">
      <c r="B112" s="479"/>
      <c r="C112" s="480"/>
      <c r="D112" s="480"/>
      <c r="E112" s="480"/>
      <c r="F112" s="480"/>
      <c r="G112" s="480"/>
      <c r="H112" s="480"/>
      <c r="I112" s="480"/>
      <c r="J112" s="480"/>
      <c r="K112" s="481"/>
    </row>
    <row r="113" spans="2:14" ht="15.75" x14ac:dyDescent="0.2">
      <c r="B113" s="476" t="s">
        <v>244</v>
      </c>
      <c r="C113" s="477"/>
      <c r="D113" s="477"/>
      <c r="E113" s="477"/>
      <c r="F113" s="477"/>
      <c r="G113" s="477"/>
      <c r="H113" s="477"/>
      <c r="I113" s="477"/>
      <c r="J113" s="477"/>
      <c r="K113" s="478"/>
    </row>
    <row r="114" spans="2:14" x14ac:dyDescent="0.2">
      <c r="B114" s="482" t="s">
        <v>240</v>
      </c>
      <c r="C114" s="483"/>
      <c r="D114" s="483"/>
      <c r="E114" s="170"/>
      <c r="F114" s="166"/>
      <c r="G114" s="166"/>
      <c r="H114" s="166"/>
      <c r="I114" s="166"/>
      <c r="J114" s="166"/>
      <c r="K114" s="165">
        <f>SUM(E114:J114)</f>
        <v>0</v>
      </c>
    </row>
    <row r="115" spans="2:14" ht="15.75" thickBot="1" x14ac:dyDescent="0.25">
      <c r="B115" s="494" t="s">
        <v>242</v>
      </c>
      <c r="C115" s="495"/>
      <c r="D115" s="495"/>
      <c r="E115" s="169"/>
      <c r="F115" s="164"/>
      <c r="G115" s="164"/>
      <c r="H115" s="164"/>
      <c r="I115" s="164"/>
      <c r="J115" s="164"/>
      <c r="K115" s="163">
        <f>SUM(E115:J115)</f>
        <v>0</v>
      </c>
    </row>
    <row r="116" spans="2:14" ht="16.5" thickBot="1" x14ac:dyDescent="0.3">
      <c r="B116" s="496"/>
      <c r="C116" s="497"/>
      <c r="D116" s="497"/>
      <c r="E116" s="497"/>
      <c r="F116" s="497"/>
      <c r="G116" s="497"/>
      <c r="H116" s="497"/>
      <c r="I116" s="497"/>
      <c r="J116" s="497"/>
      <c r="K116" s="498"/>
    </row>
    <row r="117" spans="2:14" ht="18" customHeight="1" thickBot="1" x14ac:dyDescent="0.25">
      <c r="B117" s="504" t="s">
        <v>253</v>
      </c>
      <c r="C117" s="505"/>
      <c r="D117" s="505"/>
      <c r="E117" s="505"/>
      <c r="F117" s="505"/>
      <c r="G117" s="505"/>
      <c r="H117" s="505"/>
      <c r="I117" s="505"/>
      <c r="J117" s="505"/>
      <c r="K117" s="506"/>
      <c r="L117" s="168"/>
      <c r="M117" s="168"/>
      <c r="N117" s="168"/>
    </row>
    <row r="118" spans="2:14" ht="15.75" x14ac:dyDescent="0.2">
      <c r="B118" s="501" t="s">
        <v>239</v>
      </c>
      <c r="C118" s="502"/>
      <c r="D118" s="502"/>
      <c r="E118" s="502"/>
      <c r="F118" s="502"/>
      <c r="G118" s="502"/>
      <c r="H118" s="502"/>
      <c r="I118" s="502"/>
      <c r="J118" s="502"/>
      <c r="K118" s="503"/>
    </row>
    <row r="119" spans="2:14" x14ac:dyDescent="0.2">
      <c r="B119" s="482" t="s">
        <v>240</v>
      </c>
      <c r="C119" s="483"/>
      <c r="D119" s="483"/>
      <c r="E119" s="167"/>
      <c r="F119" s="166">
        <f t="shared" ref="F119:J120" si="0">F28+F41+F54+F67+F80+F93+F106</f>
        <v>0</v>
      </c>
      <c r="G119" s="166">
        <f t="shared" si="0"/>
        <v>0</v>
      </c>
      <c r="H119" s="166">
        <f t="shared" si="0"/>
        <v>0</v>
      </c>
      <c r="I119" s="166">
        <f t="shared" si="0"/>
        <v>0</v>
      </c>
      <c r="J119" s="166">
        <f t="shared" si="0"/>
        <v>0</v>
      </c>
      <c r="K119" s="165">
        <f>SUM(E119:J119)</f>
        <v>0</v>
      </c>
    </row>
    <row r="120" spans="2:14" ht="18" customHeight="1" x14ac:dyDescent="0.2">
      <c r="B120" s="482" t="s">
        <v>242</v>
      </c>
      <c r="C120" s="483"/>
      <c r="D120" s="483"/>
      <c r="E120" s="167"/>
      <c r="F120" s="166">
        <f t="shared" si="0"/>
        <v>0</v>
      </c>
      <c r="G120" s="166">
        <f t="shared" si="0"/>
        <v>0</v>
      </c>
      <c r="H120" s="166">
        <f t="shared" si="0"/>
        <v>0</v>
      </c>
      <c r="I120" s="166">
        <f t="shared" si="0"/>
        <v>0</v>
      </c>
      <c r="J120" s="166">
        <f t="shared" si="0"/>
        <v>0</v>
      </c>
      <c r="K120" s="165">
        <f>SUM(E120:J120)</f>
        <v>0</v>
      </c>
    </row>
    <row r="121" spans="2:14" ht="15.75" x14ac:dyDescent="0.25">
      <c r="B121" s="479"/>
      <c r="C121" s="480"/>
      <c r="D121" s="480"/>
      <c r="E121" s="480"/>
      <c r="F121" s="480"/>
      <c r="G121" s="480"/>
      <c r="H121" s="480"/>
      <c r="I121" s="480"/>
      <c r="J121" s="480"/>
      <c r="K121" s="481"/>
    </row>
    <row r="122" spans="2:14" ht="18" customHeight="1" x14ac:dyDescent="0.2">
      <c r="B122" s="476" t="s">
        <v>243</v>
      </c>
      <c r="C122" s="477"/>
      <c r="D122" s="477"/>
      <c r="E122" s="477"/>
      <c r="F122" s="477"/>
      <c r="G122" s="477"/>
      <c r="H122" s="477"/>
      <c r="I122" s="477"/>
      <c r="J122" s="477"/>
      <c r="K122" s="478"/>
    </row>
    <row r="123" spans="2:14" x14ac:dyDescent="0.2">
      <c r="B123" s="482" t="s">
        <v>240</v>
      </c>
      <c r="C123" s="483"/>
      <c r="D123" s="483"/>
      <c r="E123" s="166">
        <f t="shared" ref="E123:J124" si="1">E32+E45+E58+E71+E84+E97</f>
        <v>0</v>
      </c>
      <c r="F123" s="166">
        <f t="shared" si="1"/>
        <v>0</v>
      </c>
      <c r="G123" s="166">
        <f t="shared" si="1"/>
        <v>0</v>
      </c>
      <c r="H123" s="166">
        <f t="shared" si="1"/>
        <v>0</v>
      </c>
      <c r="I123" s="166">
        <f t="shared" si="1"/>
        <v>0</v>
      </c>
      <c r="J123" s="166">
        <f t="shared" si="1"/>
        <v>0</v>
      </c>
      <c r="K123" s="165">
        <f>SUM(E123:J123)</f>
        <v>0</v>
      </c>
    </row>
    <row r="124" spans="2:14" x14ac:dyDescent="0.2">
      <c r="B124" s="482" t="s">
        <v>242</v>
      </c>
      <c r="C124" s="483"/>
      <c r="D124" s="483"/>
      <c r="E124" s="166">
        <f t="shared" si="1"/>
        <v>0</v>
      </c>
      <c r="F124" s="166">
        <f t="shared" si="1"/>
        <v>0</v>
      </c>
      <c r="G124" s="166">
        <f t="shared" si="1"/>
        <v>0</v>
      </c>
      <c r="H124" s="166">
        <f t="shared" si="1"/>
        <v>0</v>
      </c>
      <c r="I124" s="166">
        <f t="shared" si="1"/>
        <v>0</v>
      </c>
      <c r="J124" s="166">
        <f t="shared" si="1"/>
        <v>0</v>
      </c>
      <c r="K124" s="165">
        <f>SUM(E124:J124)</f>
        <v>0</v>
      </c>
    </row>
    <row r="125" spans="2:14" ht="15.75" x14ac:dyDescent="0.25">
      <c r="B125" s="479"/>
      <c r="C125" s="480"/>
      <c r="D125" s="480"/>
      <c r="E125" s="480"/>
      <c r="F125" s="480"/>
      <c r="G125" s="480"/>
      <c r="H125" s="480"/>
      <c r="I125" s="480"/>
      <c r="J125" s="480"/>
      <c r="K125" s="481"/>
    </row>
    <row r="126" spans="2:14" ht="15.75" x14ac:dyDescent="0.2">
      <c r="B126" s="476" t="s">
        <v>244</v>
      </c>
      <c r="C126" s="477"/>
      <c r="D126" s="477"/>
      <c r="E126" s="477"/>
      <c r="F126" s="477"/>
      <c r="G126" s="477"/>
      <c r="H126" s="477"/>
      <c r="I126" s="477"/>
      <c r="J126" s="477"/>
      <c r="K126" s="478"/>
    </row>
    <row r="127" spans="2:14" x14ac:dyDescent="0.2">
      <c r="B127" s="482" t="s">
        <v>240</v>
      </c>
      <c r="C127" s="483"/>
      <c r="D127" s="483"/>
      <c r="E127" s="166">
        <f t="shared" ref="E127:J128" si="2">E36+E49+E62+E75+E88+E101</f>
        <v>0</v>
      </c>
      <c r="F127" s="166">
        <f t="shared" si="2"/>
        <v>0</v>
      </c>
      <c r="G127" s="166">
        <f t="shared" si="2"/>
        <v>0</v>
      </c>
      <c r="H127" s="166">
        <f t="shared" si="2"/>
        <v>0</v>
      </c>
      <c r="I127" s="166">
        <f t="shared" si="2"/>
        <v>0</v>
      </c>
      <c r="J127" s="166">
        <f t="shared" si="2"/>
        <v>0</v>
      </c>
      <c r="K127" s="165">
        <f>SUM(E127:J127)</f>
        <v>0</v>
      </c>
    </row>
    <row r="128" spans="2:14" ht="15.75" thickBot="1" x14ac:dyDescent="0.25">
      <c r="B128" s="494" t="s">
        <v>242</v>
      </c>
      <c r="C128" s="495"/>
      <c r="D128" s="495"/>
      <c r="E128" s="164">
        <f t="shared" si="2"/>
        <v>0</v>
      </c>
      <c r="F128" s="164">
        <f t="shared" si="2"/>
        <v>0</v>
      </c>
      <c r="G128" s="164">
        <f t="shared" si="2"/>
        <v>0</v>
      </c>
      <c r="H128" s="164">
        <f t="shared" si="2"/>
        <v>0</v>
      </c>
      <c r="I128" s="164">
        <f t="shared" si="2"/>
        <v>0</v>
      </c>
      <c r="J128" s="164">
        <f t="shared" si="2"/>
        <v>0</v>
      </c>
      <c r="K128" s="163">
        <f>SUM(E128:J128)</f>
        <v>0</v>
      </c>
    </row>
    <row r="129" spans="1:14" ht="16.5" thickBot="1" x14ac:dyDescent="0.3">
      <c r="B129" s="496"/>
      <c r="C129" s="497"/>
      <c r="D129" s="497"/>
      <c r="E129" s="497"/>
      <c r="F129" s="497"/>
      <c r="G129" s="497"/>
      <c r="H129" s="497"/>
      <c r="I129" s="497"/>
      <c r="J129" s="497"/>
      <c r="K129" s="498"/>
    </row>
    <row r="130" spans="1:14" ht="15.75" x14ac:dyDescent="0.2">
      <c r="B130" s="513" t="str">
        <f>IF(K119=K11, "Your FHSF Project Current Allocation equals your FHSF Overall Current Allocation.", "ERROR - Your FHSF Project Current Allocation does not equal your FHSF Overall Current Allocation.")</f>
        <v>Your FHSF Project Current Allocation equals your FHSF Overall Current Allocation.</v>
      </c>
      <c r="C130" s="514"/>
      <c r="D130" s="514"/>
      <c r="E130" s="514"/>
      <c r="F130" s="514"/>
      <c r="G130" s="514"/>
      <c r="H130" s="514"/>
      <c r="I130" s="514"/>
      <c r="J130" s="514"/>
      <c r="K130" s="515"/>
    </row>
    <row r="131" spans="1:14" ht="15.75" x14ac:dyDescent="0.2">
      <c r="B131" s="507" t="str">
        <f>IF(K120=K13, "Your FHSF Project Revised Allocation equals your FHSF Overall Revised Allocation.", "ERROR - Your FHSF Project Revised Allocation does not equal your FHSF Overall Revised Allocation.")</f>
        <v>Your FHSF Project Revised Allocation equals your FHSF Overall Revised Allocation.</v>
      </c>
      <c r="C131" s="508"/>
      <c r="D131" s="508"/>
      <c r="E131" s="508"/>
      <c r="F131" s="508"/>
      <c r="G131" s="508"/>
      <c r="H131" s="508"/>
      <c r="I131" s="508"/>
      <c r="J131" s="508"/>
      <c r="K131" s="509"/>
    </row>
    <row r="132" spans="1:14" ht="15.75" x14ac:dyDescent="0.2">
      <c r="B132" s="507" t="str">
        <f>IF(K123=K17, "Your Public Sector Project Current Allocation equals your Public Sector Overall Current Allocation.", "ERROR - Your Public Sector Project Current Allocation does not equal your Public Sector Overall Current Allocation.")</f>
        <v>Your Public Sector Project Current Allocation equals your Public Sector Overall Current Allocation.</v>
      </c>
      <c r="C132" s="508"/>
      <c r="D132" s="508"/>
      <c r="E132" s="508"/>
      <c r="F132" s="508"/>
      <c r="G132" s="508"/>
      <c r="H132" s="508"/>
      <c r="I132" s="508"/>
      <c r="J132" s="508"/>
      <c r="K132" s="509"/>
    </row>
    <row r="133" spans="1:14" ht="15.75" x14ac:dyDescent="0.2">
      <c r="B133" s="507" t="str">
        <f>IF(K124=K18, "Your Public Sector Project Revised Allocation equals your Public Sector Overall Revised Allocation.", "ERROR - Your Public Sector Project Current Allocation does not equal your Public Sector Revised Current Allocation.")</f>
        <v>Your Public Sector Project Revised Allocation equals your Public Sector Overall Revised Allocation.</v>
      </c>
      <c r="C133" s="508"/>
      <c r="D133" s="508"/>
      <c r="E133" s="508"/>
      <c r="F133" s="508"/>
      <c r="G133" s="508"/>
      <c r="H133" s="508"/>
      <c r="I133" s="508"/>
      <c r="J133" s="508"/>
      <c r="K133" s="509"/>
    </row>
    <row r="134" spans="1:14" ht="15.75" x14ac:dyDescent="0.2">
      <c r="B134" s="507" t="str">
        <f>IF(K127=K21, "Your Private Sector Project Current Allocation equals your Private Sector Overall Current Allocation.", "ERROR - Your Private Sector Project Current Allocation does not equal your Private Sector Overall Current Allocation.")</f>
        <v>Your Private Sector Project Current Allocation equals your Private Sector Overall Current Allocation.</v>
      </c>
      <c r="C134" s="508"/>
      <c r="D134" s="508"/>
      <c r="E134" s="508"/>
      <c r="F134" s="508"/>
      <c r="G134" s="508"/>
      <c r="H134" s="508"/>
      <c r="I134" s="508"/>
      <c r="J134" s="508"/>
      <c r="K134" s="509"/>
    </row>
    <row r="135" spans="1:14" ht="16.5" thickBot="1" x14ac:dyDescent="0.25">
      <c r="B135" s="510" t="str">
        <f>IF(K128=K22, "Your Private Sector Project Revised Allocation equals your Private Sector Overall Revised Allocation.", "ERROR - Your Private Sector Project Revised Allocation does not equal your Private Sector Overall Revised Allocation.")</f>
        <v>Your Private Sector Project Revised Allocation equals your Private Sector Overall Revised Allocation.</v>
      </c>
      <c r="C135" s="511"/>
      <c r="D135" s="511"/>
      <c r="E135" s="511"/>
      <c r="F135" s="511"/>
      <c r="G135" s="511"/>
      <c r="H135" s="511"/>
      <c r="I135" s="511"/>
      <c r="J135" s="511"/>
      <c r="K135" s="512"/>
    </row>
    <row r="137" spans="1:14" x14ac:dyDescent="0.2">
      <c r="A137" s="293" t="s">
        <v>123</v>
      </c>
      <c r="B137" s="293"/>
      <c r="C137" s="293"/>
      <c r="D137" s="293"/>
      <c r="E137" s="293"/>
      <c r="F137" s="293"/>
      <c r="G137" s="293"/>
      <c r="H137" s="293"/>
      <c r="I137" s="293"/>
      <c r="J137" s="293"/>
      <c r="K137" s="293"/>
      <c r="L137" s="293"/>
      <c r="M137" s="293"/>
      <c r="N137" s="293"/>
    </row>
  </sheetData>
  <mergeCells count="128">
    <mergeCell ref="B122:K122"/>
    <mergeCell ref="B123:D123"/>
    <mergeCell ref="B124:D124"/>
    <mergeCell ref="B125:K125"/>
    <mergeCell ref="B126:K126"/>
    <mergeCell ref="B127:D127"/>
    <mergeCell ref="B133:K133"/>
    <mergeCell ref="B134:K134"/>
    <mergeCell ref="B135:K135"/>
    <mergeCell ref="B128:D128"/>
    <mergeCell ref="B129:K129"/>
    <mergeCell ref="B130:K130"/>
    <mergeCell ref="B131:K131"/>
    <mergeCell ref="B132:K132"/>
    <mergeCell ref="B118:K118"/>
    <mergeCell ref="B119:D119"/>
    <mergeCell ref="B120:D120"/>
    <mergeCell ref="B103:K103"/>
    <mergeCell ref="B117:K117"/>
    <mergeCell ref="B121:K121"/>
    <mergeCell ref="B105:K105"/>
    <mergeCell ref="B106:D106"/>
    <mergeCell ref="B107:D107"/>
    <mergeCell ref="B108:K108"/>
    <mergeCell ref="B115:D115"/>
    <mergeCell ref="B116:K116"/>
    <mergeCell ref="B111:D111"/>
    <mergeCell ref="B112:K112"/>
    <mergeCell ref="B113:K113"/>
    <mergeCell ref="B114:D114"/>
    <mergeCell ref="B90:K90"/>
    <mergeCell ref="B92:K92"/>
    <mergeCell ref="B93:D93"/>
    <mergeCell ref="B94:D94"/>
    <mergeCell ref="B95:K95"/>
    <mergeCell ref="B96:K96"/>
    <mergeCell ref="B97:D97"/>
    <mergeCell ref="B109:K109"/>
    <mergeCell ref="B110:D110"/>
    <mergeCell ref="B98:D98"/>
    <mergeCell ref="B99:K99"/>
    <mergeCell ref="B100:K100"/>
    <mergeCell ref="B101:D101"/>
    <mergeCell ref="B102:D102"/>
    <mergeCell ref="C104:K104"/>
    <mergeCell ref="C65:K65"/>
    <mergeCell ref="C78:K78"/>
    <mergeCell ref="C91:K91"/>
    <mergeCell ref="B53:K53"/>
    <mergeCell ref="B54:D54"/>
    <mergeCell ref="B55:D55"/>
    <mergeCell ref="B56:K56"/>
    <mergeCell ref="B57:K57"/>
    <mergeCell ref="B80:D80"/>
    <mergeCell ref="B81:D81"/>
    <mergeCell ref="B82:K82"/>
    <mergeCell ref="B83:K83"/>
    <mergeCell ref="B71:D71"/>
    <mergeCell ref="B72:D72"/>
    <mergeCell ref="B73:K73"/>
    <mergeCell ref="B74:K74"/>
    <mergeCell ref="B75:D75"/>
    <mergeCell ref="B76:D76"/>
    <mergeCell ref="B84:D84"/>
    <mergeCell ref="B85:D85"/>
    <mergeCell ref="B86:K86"/>
    <mergeCell ref="B87:K87"/>
    <mergeCell ref="B88:D88"/>
    <mergeCell ref="B89:D89"/>
    <mergeCell ref="B43:K43"/>
    <mergeCell ref="B44:K44"/>
    <mergeCell ref="B77:K77"/>
    <mergeCell ref="B79:K79"/>
    <mergeCell ref="B45:D45"/>
    <mergeCell ref="B46:D46"/>
    <mergeCell ref="B47:K47"/>
    <mergeCell ref="B48:K48"/>
    <mergeCell ref="B49:D49"/>
    <mergeCell ref="B50:D50"/>
    <mergeCell ref="B58:D58"/>
    <mergeCell ref="B59:D59"/>
    <mergeCell ref="B60:K60"/>
    <mergeCell ref="B61:K61"/>
    <mergeCell ref="B62:D62"/>
    <mergeCell ref="B63:D63"/>
    <mergeCell ref="B64:K64"/>
    <mergeCell ref="B66:K66"/>
    <mergeCell ref="B67:D67"/>
    <mergeCell ref="B68:D68"/>
    <mergeCell ref="B69:K69"/>
    <mergeCell ref="B70:K70"/>
    <mergeCell ref="B51:K51"/>
    <mergeCell ref="C52:K52"/>
    <mergeCell ref="B38:K38"/>
    <mergeCell ref="C26:K26"/>
    <mergeCell ref="B27:K27"/>
    <mergeCell ref="B28:D28"/>
    <mergeCell ref="B29:D29"/>
    <mergeCell ref="C39:K39"/>
    <mergeCell ref="B40:K40"/>
    <mergeCell ref="B41:D41"/>
    <mergeCell ref="B42:D42"/>
    <mergeCell ref="B31:K31"/>
    <mergeCell ref="B32:D32"/>
    <mergeCell ref="B33:D33"/>
    <mergeCell ref="B35:K35"/>
    <mergeCell ref="B36:D36"/>
    <mergeCell ref="B37:D37"/>
    <mergeCell ref="B25:D25"/>
    <mergeCell ref="B23:K24"/>
    <mergeCell ref="B30:K30"/>
    <mergeCell ref="B34:K34"/>
    <mergeCell ref="B17:D17"/>
    <mergeCell ref="B16:K16"/>
    <mergeCell ref="B18:D18"/>
    <mergeCell ref="B12:D12"/>
    <mergeCell ref="B14:D14"/>
    <mergeCell ref="B21:D21"/>
    <mergeCell ref="B22:D22"/>
    <mergeCell ref="B9:D9"/>
    <mergeCell ref="B7:K7"/>
    <mergeCell ref="B8:K8"/>
    <mergeCell ref="B10:K10"/>
    <mergeCell ref="B15:K15"/>
    <mergeCell ref="B19:K19"/>
    <mergeCell ref="B11:D11"/>
    <mergeCell ref="B13:D13"/>
    <mergeCell ref="B20:K20"/>
  </mergeCells>
  <pageMargins left="0.7" right="0.7" top="0.75" bottom="0.75" header="0.3" footer="0.3"/>
  <pageSetup paperSize="8" scale="98" orientation="portrait" r:id="rId1"/>
  <headerFooter>
    <oddHeader>&amp;C&amp;"Arial Black,Regular"&amp;20DRAFT</oddHeader>
  </headerFooter>
  <rowBreaks count="1" manualBreakCount="1">
    <brk id="7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F806E-1774-40C3-A5D6-34C8EB5DFC9D}">
  <sheetPr>
    <tabColor theme="3"/>
  </sheetPr>
  <dimension ref="B6:K52"/>
  <sheetViews>
    <sheetView showGridLines="0" topLeftCell="A22" zoomScale="80" zoomScaleNormal="80" workbookViewId="0">
      <selection activeCell="D26" sqref="D26"/>
    </sheetView>
  </sheetViews>
  <sheetFormatPr defaultColWidth="9.140625" defaultRowHeight="15" x14ac:dyDescent="0.25"/>
  <cols>
    <col min="1" max="1" width="6.140625" style="186" customWidth="1"/>
    <col min="2" max="2" width="4.7109375" style="187" customWidth="1"/>
    <col min="3" max="3" width="53.5703125" style="186" customWidth="1"/>
    <col min="4" max="4" width="23.28515625" style="186" customWidth="1"/>
    <col min="5" max="5" width="23.7109375" style="186" customWidth="1"/>
    <col min="6" max="7" width="16.7109375" style="186" customWidth="1"/>
    <col min="8" max="8" width="93.140625" style="186" customWidth="1"/>
    <col min="9" max="9" width="7.140625" style="186" bestFit="1" customWidth="1"/>
    <col min="10" max="10" width="53.5703125" style="186" customWidth="1"/>
    <col min="11" max="16384" width="9.140625" style="186"/>
  </cols>
  <sheetData>
    <row r="6" spans="2:11" ht="15.75" thickBot="1" x14ac:dyDescent="0.3"/>
    <row r="7" spans="2:11" ht="15.75" thickBot="1" x14ac:dyDescent="0.3">
      <c r="B7" s="521" t="s">
        <v>254</v>
      </c>
      <c r="C7" s="522"/>
      <c r="D7" s="188">
        <f>IF(SUM(I16:I17,I26,I29:I43,I46,I49)&gt;5,1,0)</f>
        <v>1</v>
      </c>
      <c r="E7" s="523" t="str">
        <f>IF(D7=1,"The form is not complete. Please refer to the guidance in column J to see what actions are still outstanding.","The form is complete. Thank you.")</f>
        <v>The form is not complete. Please refer to the guidance in column J to see what actions are still outstanding.</v>
      </c>
      <c r="F7" s="523"/>
      <c r="G7" s="523"/>
      <c r="H7" s="524"/>
    </row>
    <row r="9" spans="2:11" ht="18" x14ac:dyDescent="0.25">
      <c r="B9" s="472" t="s">
        <v>255</v>
      </c>
      <c r="C9" s="472"/>
      <c r="D9" s="472"/>
      <c r="E9" s="472"/>
      <c r="F9" s="472"/>
      <c r="G9" s="472"/>
      <c r="H9" s="472"/>
      <c r="I9" s="297"/>
      <c r="J9" s="297"/>
      <c r="K9" s="297"/>
    </row>
    <row r="10" spans="2:11" ht="14.25" x14ac:dyDescent="0.25">
      <c r="B10" s="186"/>
      <c r="I10" s="189" t="s">
        <v>256</v>
      </c>
      <c r="J10" s="189" t="s">
        <v>257</v>
      </c>
    </row>
    <row r="12" spans="2:11" x14ac:dyDescent="0.25">
      <c r="B12" s="520" t="s">
        <v>258</v>
      </c>
      <c r="C12" s="520"/>
      <c r="D12" s="520"/>
      <c r="E12" s="520"/>
      <c r="F12" s="520"/>
      <c r="G12" s="520"/>
      <c r="H12" s="520"/>
    </row>
    <row r="13" spans="2:11" s="1" customFormat="1" ht="24" customHeight="1" x14ac:dyDescent="0.2">
      <c r="B13" s="525" t="s">
        <v>259</v>
      </c>
      <c r="C13" s="525"/>
      <c r="D13" s="525"/>
      <c r="E13" s="525"/>
      <c r="F13" s="525"/>
      <c r="G13" s="525"/>
      <c r="H13" s="525"/>
    </row>
    <row r="14" spans="2:11" s="1" customFormat="1" ht="14.25" x14ac:dyDescent="0.2"/>
    <row r="15" spans="2:11" x14ac:dyDescent="0.25">
      <c r="E15" s="516" t="s">
        <v>260</v>
      </c>
      <c r="F15" s="516"/>
      <c r="G15" s="516"/>
      <c r="H15" s="191" t="s">
        <v>261</v>
      </c>
      <c r="I15" s="189" t="s">
        <v>256</v>
      </c>
      <c r="J15" s="189" t="s">
        <v>257</v>
      </c>
    </row>
    <row r="16" spans="2:11" ht="53.25" customHeight="1" x14ac:dyDescent="0.25">
      <c r="B16" s="518" t="s">
        <v>262</v>
      </c>
      <c r="C16" s="526" t="s">
        <v>263</v>
      </c>
      <c r="D16" s="192" t="s">
        <v>264</v>
      </c>
      <c r="E16" s="528"/>
      <c r="F16" s="528"/>
      <c r="G16" s="528"/>
      <c r="H16" s="193"/>
      <c r="I16" s="190">
        <f>IF(OR(ISBLANK(E16),ISBLANK(H16)),10,0)</f>
        <v>10</v>
      </c>
      <c r="J16" s="194" t="str">
        <f>_xlfn.CONCAT(IF(ISBLANK(E16),"Please provide the original proposal's initial BCR.",""),CHAR(10),IF(ISBLANK(H16),"Please provide the revised proposal's initial BCR.",""))</f>
        <v>Please provide the original proposal's initial BCR.
Please provide the revised proposal's initial BCR.</v>
      </c>
    </row>
    <row r="17" spans="2:10" ht="53.25" customHeight="1" x14ac:dyDescent="0.25">
      <c r="B17" s="518"/>
      <c r="C17" s="527"/>
      <c r="D17" s="192" t="s">
        <v>265</v>
      </c>
      <c r="E17" s="528"/>
      <c r="F17" s="528"/>
      <c r="G17" s="528"/>
      <c r="H17" s="193"/>
      <c r="I17" s="190">
        <f>IF(OR(ISBLANK(E17),ISBLANK(H17)),10,0)</f>
        <v>10</v>
      </c>
      <c r="J17" s="194" t="str">
        <f>_xlfn.CONCAT(IF(ISBLANK(E17),"Please provide the original proposal's adjusted BCR.",""),CHAR(10),IF(ISBLANK(H17),"Please provide the revised proposal's adjusted BCR.",""))</f>
        <v>Please provide the original proposal's adjusted BCR.
Please provide the revised proposal's adjusted BCR.</v>
      </c>
    </row>
    <row r="18" spans="2:10" x14ac:dyDescent="0.25">
      <c r="C18" s="195"/>
    </row>
    <row r="19" spans="2:10" x14ac:dyDescent="0.25">
      <c r="D19" s="516" t="s">
        <v>266</v>
      </c>
      <c r="E19" s="516"/>
      <c r="F19" s="516" t="s">
        <v>267</v>
      </c>
      <c r="G19" s="516"/>
      <c r="H19" s="516"/>
      <c r="I19" s="189" t="s">
        <v>256</v>
      </c>
      <c r="J19" s="189" t="s">
        <v>257</v>
      </c>
    </row>
    <row r="20" spans="2:10" ht="168.95" customHeight="1" x14ac:dyDescent="0.25">
      <c r="B20" s="196" t="s">
        <v>268</v>
      </c>
      <c r="C20" s="197" t="s">
        <v>269</v>
      </c>
      <c r="D20" s="529" t="s">
        <v>270</v>
      </c>
      <c r="E20" s="530"/>
      <c r="F20" s="531"/>
      <c r="G20" s="532"/>
      <c r="H20" s="533"/>
      <c r="I20" s="190">
        <v>10</v>
      </c>
      <c r="J20" s="194" t="s">
        <v>271</v>
      </c>
    </row>
    <row r="21" spans="2:10" s="1" customFormat="1" ht="14.25" x14ac:dyDescent="0.2"/>
    <row r="22" spans="2:10" s="1" customFormat="1" x14ac:dyDescent="0.2">
      <c r="B22" s="520" t="s">
        <v>272</v>
      </c>
      <c r="C22" s="520"/>
      <c r="D22" s="520"/>
      <c r="E22" s="520"/>
      <c r="F22" s="520"/>
      <c r="G22" s="520"/>
      <c r="H22" s="520"/>
    </row>
    <row r="23" spans="2:10" s="1" customFormat="1" ht="22.5" customHeight="1" x14ac:dyDescent="0.2">
      <c r="B23" s="525" t="s">
        <v>273</v>
      </c>
      <c r="C23" s="525"/>
      <c r="D23" s="525"/>
      <c r="E23" s="525"/>
      <c r="F23" s="525"/>
      <c r="G23" s="525"/>
      <c r="H23" s="525"/>
    </row>
    <row r="24" spans="2:10" s="1" customFormat="1" ht="14.25" x14ac:dyDescent="0.2"/>
    <row r="25" spans="2:10" ht="42.75" x14ac:dyDescent="0.25">
      <c r="C25" s="195"/>
      <c r="D25" s="198" t="s">
        <v>274</v>
      </c>
      <c r="E25" s="198" t="s">
        <v>275</v>
      </c>
      <c r="F25" s="516" t="s">
        <v>267</v>
      </c>
      <c r="G25" s="516"/>
      <c r="H25" s="516"/>
      <c r="I25" s="189" t="s">
        <v>256</v>
      </c>
      <c r="J25" s="189" t="s">
        <v>257</v>
      </c>
    </row>
    <row r="26" spans="2:10" ht="216.6" customHeight="1" x14ac:dyDescent="0.25">
      <c r="B26" s="196" t="s">
        <v>276</v>
      </c>
      <c r="C26" s="197" t="s">
        <v>277</v>
      </c>
      <c r="D26" s="199"/>
      <c r="E26" s="200"/>
      <c r="F26" s="517"/>
      <c r="G26" s="517"/>
      <c r="H26" s="517"/>
      <c r="I26" s="190">
        <v>10</v>
      </c>
      <c r="J26" s="194" t="s">
        <v>278</v>
      </c>
    </row>
    <row r="27" spans="2:10" x14ac:dyDescent="0.25">
      <c r="C27" s="195"/>
    </row>
    <row r="28" spans="2:10" ht="28.5" x14ac:dyDescent="0.25">
      <c r="C28" s="195"/>
      <c r="D28" s="201" t="s">
        <v>279</v>
      </c>
      <c r="E28" s="201" t="s">
        <v>280</v>
      </c>
      <c r="F28" s="201" t="s">
        <v>281</v>
      </c>
      <c r="G28" s="201" t="s">
        <v>282</v>
      </c>
      <c r="H28" s="202" t="s">
        <v>267</v>
      </c>
      <c r="I28" s="189" t="s">
        <v>256</v>
      </c>
      <c r="J28" s="189" t="s">
        <v>257</v>
      </c>
    </row>
    <row r="29" spans="2:10" ht="30" customHeight="1" x14ac:dyDescent="0.25">
      <c r="B29" s="518" t="s">
        <v>283</v>
      </c>
      <c r="C29" s="519" t="s">
        <v>284</v>
      </c>
      <c r="D29" s="334" t="s">
        <v>270</v>
      </c>
      <c r="E29" s="334" t="s">
        <v>270</v>
      </c>
      <c r="F29" s="334" t="s">
        <v>270</v>
      </c>
      <c r="G29" s="193"/>
      <c r="H29" s="203"/>
      <c r="I29" s="190">
        <v>10</v>
      </c>
      <c r="J29" s="194" t="s">
        <v>285</v>
      </c>
    </row>
    <row r="30" spans="2:10" ht="30" customHeight="1" x14ac:dyDescent="0.25">
      <c r="B30" s="518"/>
      <c r="C30" s="519"/>
      <c r="D30" s="334" t="s">
        <v>270</v>
      </c>
      <c r="E30" s="334" t="s">
        <v>270</v>
      </c>
      <c r="F30" s="334" t="s">
        <v>270</v>
      </c>
      <c r="G30" s="193"/>
      <c r="H30" s="203"/>
      <c r="I30" s="190">
        <v>0.1</v>
      </c>
      <c r="J30" s="194" t="s">
        <v>286</v>
      </c>
    </row>
    <row r="31" spans="2:10" ht="30" customHeight="1" x14ac:dyDescent="0.25">
      <c r="B31" s="518"/>
      <c r="C31" s="519"/>
      <c r="D31" s="334" t="s">
        <v>270</v>
      </c>
      <c r="E31" s="334" t="s">
        <v>270</v>
      </c>
      <c r="F31" s="334" t="s">
        <v>270</v>
      </c>
      <c r="G31" s="193"/>
      <c r="H31" s="203"/>
      <c r="I31" s="190">
        <v>0.1</v>
      </c>
      <c r="J31" s="194" t="s">
        <v>286</v>
      </c>
    </row>
    <row r="32" spans="2:10" ht="30" customHeight="1" x14ac:dyDescent="0.25">
      <c r="B32" s="518"/>
      <c r="C32" s="519"/>
      <c r="D32" s="334" t="s">
        <v>270</v>
      </c>
      <c r="E32" s="334" t="s">
        <v>270</v>
      </c>
      <c r="F32" s="334" t="s">
        <v>270</v>
      </c>
      <c r="G32" s="193"/>
      <c r="H32" s="203"/>
      <c r="I32" s="190">
        <v>0.1</v>
      </c>
      <c r="J32" s="194" t="s">
        <v>286</v>
      </c>
    </row>
    <row r="33" spans="2:10" ht="30" customHeight="1" x14ac:dyDescent="0.25">
      <c r="B33" s="518"/>
      <c r="C33" s="519"/>
      <c r="D33" s="334" t="s">
        <v>270</v>
      </c>
      <c r="E33" s="334" t="s">
        <v>270</v>
      </c>
      <c r="F33" s="334" t="s">
        <v>270</v>
      </c>
      <c r="G33" s="193"/>
      <c r="H33" s="203"/>
      <c r="I33" s="190">
        <v>0.1</v>
      </c>
      <c r="J33" s="194" t="s">
        <v>286</v>
      </c>
    </row>
    <row r="34" spans="2:10" ht="30" customHeight="1" x14ac:dyDescent="0.25">
      <c r="B34" s="518"/>
      <c r="C34" s="519"/>
      <c r="D34" s="334" t="s">
        <v>270</v>
      </c>
      <c r="E34" s="334" t="s">
        <v>270</v>
      </c>
      <c r="F34" s="334" t="s">
        <v>270</v>
      </c>
      <c r="G34" s="193"/>
      <c r="H34" s="203"/>
      <c r="I34" s="190">
        <v>0.1</v>
      </c>
      <c r="J34" s="194" t="s">
        <v>286</v>
      </c>
    </row>
    <row r="35" spans="2:10" ht="30" customHeight="1" x14ac:dyDescent="0.25">
      <c r="B35" s="518"/>
      <c r="C35" s="519"/>
      <c r="D35" s="334" t="s">
        <v>270</v>
      </c>
      <c r="E35" s="334" t="s">
        <v>270</v>
      </c>
      <c r="F35" s="334" t="s">
        <v>270</v>
      </c>
      <c r="G35" s="193"/>
      <c r="H35" s="203"/>
      <c r="I35" s="190">
        <v>0.1</v>
      </c>
      <c r="J35" s="194" t="s">
        <v>286</v>
      </c>
    </row>
    <row r="36" spans="2:10" ht="30" customHeight="1" x14ac:dyDescent="0.25">
      <c r="B36" s="518"/>
      <c r="C36" s="519"/>
      <c r="D36" s="334" t="s">
        <v>270</v>
      </c>
      <c r="E36" s="334" t="s">
        <v>270</v>
      </c>
      <c r="F36" s="334" t="s">
        <v>270</v>
      </c>
      <c r="G36" s="193"/>
      <c r="H36" s="203"/>
      <c r="I36" s="190">
        <v>0.1</v>
      </c>
      <c r="J36" s="194" t="s">
        <v>286</v>
      </c>
    </row>
    <row r="37" spans="2:10" ht="30" customHeight="1" x14ac:dyDescent="0.25">
      <c r="B37" s="518"/>
      <c r="C37" s="519"/>
      <c r="D37" s="334" t="s">
        <v>270</v>
      </c>
      <c r="E37" s="334" t="s">
        <v>270</v>
      </c>
      <c r="F37" s="334" t="s">
        <v>270</v>
      </c>
      <c r="G37" s="193"/>
      <c r="H37" s="203"/>
      <c r="I37" s="190">
        <v>0.1</v>
      </c>
      <c r="J37" s="194" t="s">
        <v>286</v>
      </c>
    </row>
    <row r="38" spans="2:10" ht="30" customHeight="1" x14ac:dyDescent="0.25">
      <c r="B38" s="518"/>
      <c r="C38" s="519"/>
      <c r="D38" s="334" t="s">
        <v>270</v>
      </c>
      <c r="E38" s="334" t="s">
        <v>270</v>
      </c>
      <c r="F38" s="334" t="s">
        <v>270</v>
      </c>
      <c r="G38" s="193"/>
      <c r="H38" s="203"/>
      <c r="I38" s="190">
        <v>0.1</v>
      </c>
      <c r="J38" s="194" t="s">
        <v>286</v>
      </c>
    </row>
    <row r="39" spans="2:10" ht="30" customHeight="1" x14ac:dyDescent="0.25">
      <c r="B39" s="518"/>
      <c r="C39" s="519"/>
      <c r="D39" s="334" t="s">
        <v>270</v>
      </c>
      <c r="E39" s="334" t="s">
        <v>270</v>
      </c>
      <c r="F39" s="334" t="s">
        <v>270</v>
      </c>
      <c r="G39" s="193"/>
      <c r="H39" s="203"/>
      <c r="I39" s="190">
        <v>0.1</v>
      </c>
      <c r="J39" s="194" t="s">
        <v>286</v>
      </c>
    </row>
    <row r="40" spans="2:10" ht="30" customHeight="1" x14ac:dyDescent="0.25">
      <c r="B40" s="518"/>
      <c r="C40" s="519"/>
      <c r="D40" s="334" t="s">
        <v>270</v>
      </c>
      <c r="E40" s="334" t="s">
        <v>270</v>
      </c>
      <c r="F40" s="334" t="s">
        <v>270</v>
      </c>
      <c r="G40" s="193"/>
      <c r="H40" s="203"/>
      <c r="I40" s="190">
        <v>0.1</v>
      </c>
      <c r="J40" s="194" t="s">
        <v>286</v>
      </c>
    </row>
    <row r="41" spans="2:10" ht="30" customHeight="1" x14ac:dyDescent="0.25">
      <c r="B41" s="518"/>
      <c r="C41" s="519"/>
      <c r="D41" s="334" t="s">
        <v>270</v>
      </c>
      <c r="E41" s="334" t="s">
        <v>270</v>
      </c>
      <c r="F41" s="334" t="s">
        <v>270</v>
      </c>
      <c r="G41" s="193"/>
      <c r="H41" s="203"/>
      <c r="I41" s="190">
        <v>0.1</v>
      </c>
      <c r="J41" s="194" t="s">
        <v>286</v>
      </c>
    </row>
    <row r="42" spans="2:10" ht="30" customHeight="1" x14ac:dyDescent="0.25">
      <c r="B42" s="518"/>
      <c r="C42" s="519"/>
      <c r="D42" s="334" t="s">
        <v>270</v>
      </c>
      <c r="E42" s="334" t="s">
        <v>270</v>
      </c>
      <c r="F42" s="334" t="s">
        <v>270</v>
      </c>
      <c r="G42" s="193"/>
      <c r="H42" s="203"/>
      <c r="I42" s="190">
        <v>0.1</v>
      </c>
      <c r="J42" s="194" t="s">
        <v>286</v>
      </c>
    </row>
    <row r="43" spans="2:10" ht="30" customHeight="1" x14ac:dyDescent="0.25">
      <c r="B43" s="518"/>
      <c r="C43" s="519"/>
      <c r="D43" s="334" t="s">
        <v>270</v>
      </c>
      <c r="E43" s="334" t="s">
        <v>270</v>
      </c>
      <c r="F43" s="334" t="s">
        <v>270</v>
      </c>
      <c r="G43" s="193"/>
      <c r="H43" s="203"/>
      <c r="I43" s="190">
        <v>0.1</v>
      </c>
      <c r="J43" s="194" t="s">
        <v>286</v>
      </c>
    </row>
    <row r="44" spans="2:10" x14ac:dyDescent="0.25">
      <c r="C44" s="195"/>
    </row>
    <row r="45" spans="2:10" ht="28.5" x14ac:dyDescent="0.25">
      <c r="C45" s="195"/>
      <c r="D45" s="201" t="s">
        <v>287</v>
      </c>
      <c r="E45" s="516" t="s">
        <v>267</v>
      </c>
      <c r="F45" s="516"/>
      <c r="G45" s="516"/>
      <c r="H45" s="516"/>
      <c r="I45" s="189" t="s">
        <v>256</v>
      </c>
      <c r="J45" s="189" t="s">
        <v>257</v>
      </c>
    </row>
    <row r="46" spans="2:10" ht="71.25" x14ac:dyDescent="0.25">
      <c r="B46" s="196" t="s">
        <v>288</v>
      </c>
      <c r="C46" s="197" t="s">
        <v>289</v>
      </c>
      <c r="D46" s="334" t="s">
        <v>270</v>
      </c>
      <c r="E46" s="517"/>
      <c r="F46" s="517"/>
      <c r="G46" s="517"/>
      <c r="H46" s="517"/>
      <c r="I46" s="190">
        <v>10</v>
      </c>
      <c r="J46" s="194" t="s">
        <v>290</v>
      </c>
    </row>
    <row r="47" spans="2:10" x14ac:dyDescent="0.25">
      <c r="C47" s="195"/>
      <c r="D47" s="335"/>
    </row>
    <row r="48" spans="2:10" x14ac:dyDescent="0.25">
      <c r="C48" s="195"/>
      <c r="D48" s="336" t="s">
        <v>291</v>
      </c>
      <c r="E48" s="516" t="s">
        <v>267</v>
      </c>
      <c r="F48" s="516"/>
      <c r="G48" s="516"/>
      <c r="H48" s="516"/>
      <c r="I48" s="189" t="s">
        <v>256</v>
      </c>
      <c r="J48" s="189" t="s">
        <v>257</v>
      </c>
    </row>
    <row r="49" spans="2:10" ht="85.5" x14ac:dyDescent="0.25">
      <c r="B49" s="196" t="s">
        <v>292</v>
      </c>
      <c r="C49" s="197" t="s">
        <v>293</v>
      </c>
      <c r="D49" s="334" t="s">
        <v>270</v>
      </c>
      <c r="E49" s="517"/>
      <c r="F49" s="517"/>
      <c r="G49" s="517"/>
      <c r="H49" s="517"/>
      <c r="I49" s="190">
        <v>10</v>
      </c>
      <c r="J49" s="194" t="s">
        <v>294</v>
      </c>
    </row>
    <row r="52" spans="2:10" ht="14.25" x14ac:dyDescent="0.25">
      <c r="B52" s="204" t="s">
        <v>123</v>
      </c>
      <c r="C52" s="204" t="s">
        <v>123</v>
      </c>
      <c r="D52" s="204" t="s">
        <v>123</v>
      </c>
      <c r="E52" s="204" t="s">
        <v>123</v>
      </c>
      <c r="F52" s="204" t="s">
        <v>123</v>
      </c>
      <c r="G52" s="204" t="s">
        <v>123</v>
      </c>
      <c r="H52" s="204" t="s">
        <v>123</v>
      </c>
      <c r="I52" s="204" t="s">
        <v>123</v>
      </c>
      <c r="J52" s="204" t="s">
        <v>123</v>
      </c>
    </row>
  </sheetData>
  <sheetProtection algorithmName="SHA-512" hashValue="CT31a59HAT+iHxRNnpb3+HsO9jrhp+pIfeUmk7Q0Lw5p8FOjFemORFYdECZQE0GSMuQJSi0tg4a9ouAtYSrB/g==" saltValue="ogUplOKwwFvcb45aPQyQgQ==" spinCount="100000" sheet="1" selectLockedCells="1"/>
  <protectedRanges>
    <protectedRange sqref="D49:H49 E16:H17 D20:H20 D26:H26 D29:H43 D46:H46" name="Range1"/>
  </protectedRanges>
  <mergeCells count="24">
    <mergeCell ref="B12:H12"/>
    <mergeCell ref="B7:C7"/>
    <mergeCell ref="E7:H7"/>
    <mergeCell ref="B9:H9"/>
    <mergeCell ref="B23:H23"/>
    <mergeCell ref="B13:H13"/>
    <mergeCell ref="E15:G15"/>
    <mergeCell ref="B16:B17"/>
    <mergeCell ref="C16:C17"/>
    <mergeCell ref="E16:G16"/>
    <mergeCell ref="E17:G17"/>
    <mergeCell ref="D19:E19"/>
    <mergeCell ref="F19:H19"/>
    <mergeCell ref="D20:E20"/>
    <mergeCell ref="F20:H20"/>
    <mergeCell ref="B22:H22"/>
    <mergeCell ref="E48:H48"/>
    <mergeCell ref="E49:H49"/>
    <mergeCell ref="F25:H25"/>
    <mergeCell ref="F26:H26"/>
    <mergeCell ref="B29:B43"/>
    <mergeCell ref="C29:C43"/>
    <mergeCell ref="E45:H45"/>
    <mergeCell ref="E46:H46"/>
  </mergeCells>
  <conditionalFormatting sqref="I16:I17">
    <cfRule type="iconSet" priority="3">
      <iconSet showValue="0" reverse="1">
        <cfvo type="percent" val="0"/>
        <cfvo type="num" val="0.1"/>
        <cfvo type="num" val="10"/>
      </iconSet>
    </cfRule>
  </conditionalFormatting>
  <conditionalFormatting sqref="I26">
    <cfRule type="iconSet" priority="4">
      <iconSet showValue="0" reverse="1">
        <cfvo type="percent" val="0"/>
        <cfvo type="num" val="0.1"/>
        <cfvo type="num" val="10"/>
      </iconSet>
    </cfRule>
  </conditionalFormatting>
  <conditionalFormatting sqref="I29">
    <cfRule type="iconSet" priority="5">
      <iconSet showValue="0" reverse="1">
        <cfvo type="percent" val="0"/>
        <cfvo type="num" val="0.1"/>
        <cfvo type="num" val="10"/>
      </iconSet>
    </cfRule>
  </conditionalFormatting>
  <conditionalFormatting sqref="I46">
    <cfRule type="iconSet" priority="6">
      <iconSet showValue="0" reverse="1">
        <cfvo type="percent" val="0"/>
        <cfvo type="num" val="0.1"/>
        <cfvo type="num" val="10"/>
      </iconSet>
    </cfRule>
  </conditionalFormatting>
  <conditionalFormatting sqref="I49">
    <cfRule type="iconSet" priority="7">
      <iconSet showValue="0" reverse="1">
        <cfvo type="percent" val="0"/>
        <cfvo type="num" val="0.1"/>
        <cfvo type="num" val="10"/>
      </iconSet>
    </cfRule>
  </conditionalFormatting>
  <conditionalFormatting sqref="D7">
    <cfRule type="iconSet" priority="2">
      <iconSet showValue="0" reverse="1">
        <cfvo type="percent" val="0"/>
        <cfvo type="num" val="0.5"/>
        <cfvo type="num" val="1"/>
      </iconSet>
    </cfRule>
  </conditionalFormatting>
  <conditionalFormatting sqref="I30:I43">
    <cfRule type="iconSet" priority="1">
      <iconSet showValue="0" reverse="1">
        <cfvo type="percent" val="0"/>
        <cfvo type="num" val="0.1"/>
        <cfvo type="num" val="10"/>
      </iconSet>
    </cfRule>
  </conditionalFormatting>
  <conditionalFormatting sqref="I20">
    <cfRule type="iconSet" priority="8">
      <iconSet showValue="0" reverse="1">
        <cfvo type="percent" val="0"/>
        <cfvo type="num" val="0.1"/>
        <cfvo type="num" val="10"/>
      </iconSet>
    </cfRule>
  </conditionalFormatting>
  <dataValidations count="2">
    <dataValidation type="decimal" allowBlank="1" showInputMessage="1" showErrorMessage="1" error="Please enter a number between 0 and 100. E.g., for a value of 20% please simply enter &quot;20&quot;." sqref="D26" xr:uid="{7A7DAAEA-AC38-4FD1-B6E7-9524FFB62E4E}">
      <formula1>0</formula1>
      <formula2>100</formula2>
    </dataValidation>
    <dataValidation type="decimal" allowBlank="1" showInputMessage="1" showErrorMessage="1" error="Please enter numeric values only." sqref="G29:G43 E26 E21 E24 H24 H21 E16:H17" xr:uid="{8307E5C0-E6E1-4FCC-A62F-C09076BDA445}">
      <formula1>0</formula1>
      <formula2>999</formula2>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BF9AF-2FA2-4902-A9E5-966CE0BE42D9}">
  <sheetPr>
    <tabColor theme="3" tint="0.79998168889431442"/>
  </sheetPr>
  <dimension ref="B7:C43"/>
  <sheetViews>
    <sheetView showGridLines="0" zoomScale="80" zoomScaleNormal="80" workbookViewId="0">
      <selection activeCell="B54" sqref="B54"/>
    </sheetView>
  </sheetViews>
  <sheetFormatPr defaultColWidth="9.140625" defaultRowHeight="15" x14ac:dyDescent="0.25"/>
  <cols>
    <col min="2" max="2" width="251" customWidth="1"/>
    <col min="3" max="3" width="0.28515625" customWidth="1"/>
  </cols>
  <sheetData>
    <row r="7" spans="2:3" ht="21" x14ac:dyDescent="0.35">
      <c r="B7" s="210" t="s">
        <v>295</v>
      </c>
    </row>
    <row r="8" spans="2:3" ht="18.75" x14ac:dyDescent="0.3">
      <c r="B8" s="208" t="s">
        <v>296</v>
      </c>
    </row>
    <row r="9" spans="2:3" ht="271.5" customHeight="1" x14ac:dyDescent="0.25">
      <c r="B9" s="185" t="s">
        <v>297</v>
      </c>
    </row>
    <row r="11" spans="2:3" ht="18" x14ac:dyDescent="0.25">
      <c r="B11" s="534" t="s">
        <v>298</v>
      </c>
      <c r="C11" s="534"/>
    </row>
    <row r="12" spans="2:3" x14ac:dyDescent="0.25">
      <c r="B12" s="103"/>
      <c r="C12" s="103"/>
    </row>
    <row r="13" spans="2:3" x14ac:dyDescent="0.25">
      <c r="B13" s="535" t="s">
        <v>299</v>
      </c>
      <c r="C13" s="535"/>
    </row>
    <row r="14" spans="2:3" x14ac:dyDescent="0.25">
      <c r="B14" s="103"/>
      <c r="C14" s="103"/>
    </row>
    <row r="15" spans="2:3" x14ac:dyDescent="0.25">
      <c r="B15" s="161" t="s">
        <v>300</v>
      </c>
      <c r="C15" s="103"/>
    </row>
    <row r="16" spans="2:3" x14ac:dyDescent="0.25">
      <c r="B16" s="103" t="s">
        <v>301</v>
      </c>
      <c r="C16" s="103"/>
    </row>
    <row r="17" spans="2:3" x14ac:dyDescent="0.25">
      <c r="B17" s="103"/>
      <c r="C17" s="103"/>
    </row>
    <row r="18" spans="2:3" x14ac:dyDescent="0.25">
      <c r="B18" s="103"/>
      <c r="C18" s="103"/>
    </row>
    <row r="19" spans="2:3" x14ac:dyDescent="0.25">
      <c r="B19" s="535" t="s">
        <v>302</v>
      </c>
      <c r="C19" s="535"/>
    </row>
    <row r="20" spans="2:3" x14ac:dyDescent="0.25">
      <c r="B20" s="103"/>
      <c r="C20" s="103"/>
    </row>
    <row r="21" spans="2:3" x14ac:dyDescent="0.25">
      <c r="B21" s="161" t="s">
        <v>303</v>
      </c>
      <c r="C21" s="103"/>
    </row>
    <row r="22" spans="2:3" x14ac:dyDescent="0.25">
      <c r="B22" s="103" t="s">
        <v>304</v>
      </c>
      <c r="C22" s="103"/>
    </row>
    <row r="23" spans="2:3" x14ac:dyDescent="0.25">
      <c r="B23" s="103"/>
      <c r="C23" s="103"/>
    </row>
    <row r="24" spans="2:3" x14ac:dyDescent="0.25">
      <c r="B24" s="161" t="s">
        <v>305</v>
      </c>
      <c r="C24" s="103"/>
    </row>
    <row r="25" spans="2:3" x14ac:dyDescent="0.25">
      <c r="B25" s="103" t="s">
        <v>306</v>
      </c>
      <c r="C25" s="103"/>
    </row>
    <row r="26" spans="2:3" x14ac:dyDescent="0.25">
      <c r="B26" s="103"/>
      <c r="C26" s="103"/>
    </row>
    <row r="27" spans="2:3" x14ac:dyDescent="0.25">
      <c r="B27" s="103"/>
      <c r="C27" s="103"/>
    </row>
    <row r="28" spans="2:3" x14ac:dyDescent="0.25">
      <c r="B28" s="535" t="s">
        <v>307</v>
      </c>
      <c r="C28" s="535"/>
    </row>
    <row r="29" spans="2:3" x14ac:dyDescent="0.25">
      <c r="B29" s="103"/>
      <c r="C29" s="103"/>
    </row>
    <row r="30" spans="2:3" x14ac:dyDescent="0.25">
      <c r="B30" s="161" t="s">
        <v>308</v>
      </c>
      <c r="C30" s="103"/>
    </row>
    <row r="31" spans="2:3" x14ac:dyDescent="0.25">
      <c r="B31" s="103" t="s">
        <v>309</v>
      </c>
      <c r="C31" s="103"/>
    </row>
    <row r="32" spans="2:3" x14ac:dyDescent="0.25">
      <c r="B32" s="103"/>
      <c r="C32" s="103"/>
    </row>
    <row r="33" spans="2:3" x14ac:dyDescent="0.25">
      <c r="B33" s="103"/>
      <c r="C33" s="103"/>
    </row>
    <row r="34" spans="2:3" x14ac:dyDescent="0.25">
      <c r="B34" s="535" t="s">
        <v>310</v>
      </c>
      <c r="C34" s="535"/>
    </row>
    <row r="35" spans="2:3" x14ac:dyDescent="0.25">
      <c r="B35" s="103"/>
      <c r="C35" s="103"/>
    </row>
    <row r="36" spans="2:3" x14ac:dyDescent="0.25">
      <c r="B36" s="161" t="s">
        <v>311</v>
      </c>
      <c r="C36" s="103"/>
    </row>
    <row r="37" spans="2:3" x14ac:dyDescent="0.25">
      <c r="B37" s="103" t="s">
        <v>312</v>
      </c>
      <c r="C37" s="103"/>
    </row>
    <row r="38" spans="2:3" x14ac:dyDescent="0.25">
      <c r="B38" s="103"/>
      <c r="C38" s="103"/>
    </row>
    <row r="39" spans="2:3" x14ac:dyDescent="0.25">
      <c r="B39" s="161" t="s">
        <v>313</v>
      </c>
      <c r="C39" s="103"/>
    </row>
    <row r="40" spans="2:3" x14ac:dyDescent="0.25">
      <c r="B40" s="103" t="s">
        <v>314</v>
      </c>
    </row>
    <row r="41" spans="2:3" x14ac:dyDescent="0.25">
      <c r="B41" s="206" t="s">
        <v>315</v>
      </c>
      <c r="C41" s="103"/>
    </row>
    <row r="42" spans="2:3" x14ac:dyDescent="0.25">
      <c r="B42" s="103"/>
      <c r="C42" s="103"/>
    </row>
    <row r="43" spans="2:3" x14ac:dyDescent="0.25">
      <c r="B43" s="207" t="s">
        <v>123</v>
      </c>
      <c r="C43" s="207" t="s">
        <v>123</v>
      </c>
    </row>
  </sheetData>
  <sheetProtection selectLockedCells="1"/>
  <mergeCells count="5">
    <mergeCell ref="B11:C11"/>
    <mergeCell ref="B13:C13"/>
    <mergeCell ref="B19:C19"/>
    <mergeCell ref="B28:C28"/>
    <mergeCell ref="B34:C34"/>
  </mergeCells>
  <hyperlinks>
    <hyperlink ref="B41" r:id="rId1" xr:uid="{0C317E33-9D28-4728-B855-5D036E5E93D1}"/>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e52bfed-63f2-4901-8334-33488c9fd228">
      <Terms xmlns="http://schemas.microsoft.com/office/infopath/2007/PartnerControls"/>
    </lcf76f155ced4ddcb4097134ff3c332f>
    <TaxCatchAll xmlns="83a87e31-bf32-46ab-8e70-9fa18461fa4d" xsi:nil="true"/>
    <Order0 xmlns="3e52bfed-63f2-4901-8334-33488c9fd228">1</Order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CF973B0933B5440805411385204581B" ma:contentTypeVersion="17" ma:contentTypeDescription="Create a new document." ma:contentTypeScope="" ma:versionID="89cbc8fd3a85a6de21c7ba3c0518a416">
  <xsd:schema xmlns:xsd="http://www.w3.org/2001/XMLSchema" xmlns:xs="http://www.w3.org/2001/XMLSchema" xmlns:p="http://schemas.microsoft.com/office/2006/metadata/properties" xmlns:ns2="3e52bfed-63f2-4901-8334-33488c9fd228" xmlns:ns3="99a5f813-a497-4a54-b053-b3688b77047e" xmlns:ns4="83a87e31-bf32-46ab-8e70-9fa18461fa4d" targetNamespace="http://schemas.microsoft.com/office/2006/metadata/properties" ma:root="true" ma:fieldsID="2ea05a5356b9d8aa54e164571dd603be" ns2:_="" ns3:_="" ns4:_="">
    <xsd:import namespace="3e52bfed-63f2-4901-8334-33488c9fd228"/>
    <xsd:import namespace="99a5f813-a497-4a54-b053-b3688b77047e"/>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Order0"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2bfed-63f2-4901-8334-33488c9fd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dexed="true" ma:internalName="MediaServiceLocation" ma:readOnly="true">
      <xsd:simpleType>
        <xsd:restriction base="dms:Text"/>
      </xsd:simpleType>
    </xsd:element>
    <xsd:element name="Order0" ma:index="23" nillable="true" ma:displayName="Order" ma:default="1" ma:format="Dropdown" ma:internalName="Order0" ma:percentage="FALSE">
      <xsd:simpleType>
        <xsd:restriction base="dms:Number"/>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a5f813-a497-4a54-b053-b3688b77047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719a96fb-ca4f-48d0-885f-49a897feaa6c}" ma:internalName="TaxCatchAll" ma:showField="CatchAllData" ma:web="99a5f813-a497-4a54-b053-b3688b7704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E4B108-243D-45C5-BE26-46E12E3AA047}">
  <ds:schemaRefs>
    <ds:schemaRef ds:uri="http://schemas.microsoft.com/sharepoint/v3/contenttype/forms"/>
  </ds:schemaRefs>
</ds:datastoreItem>
</file>

<file path=customXml/itemProps2.xml><?xml version="1.0" encoding="utf-8"?>
<ds:datastoreItem xmlns:ds="http://schemas.openxmlformats.org/officeDocument/2006/customXml" ds:itemID="{684E57F9-3260-4B26-BF13-D0D627012FDB}">
  <ds:schemaRefs>
    <ds:schemaRef ds:uri="http://purl.org/dc/terms/"/>
    <ds:schemaRef ds:uri="http://schemas.microsoft.com/office/2006/documentManagement/types"/>
    <ds:schemaRef ds:uri="99a5f813-a497-4a54-b053-b3688b77047e"/>
    <ds:schemaRef ds:uri="http://purl.org/dc/elements/1.1/"/>
    <ds:schemaRef ds:uri="http://schemas.openxmlformats.org/package/2006/metadata/core-properties"/>
    <ds:schemaRef ds:uri="http://schemas.microsoft.com/office/infopath/2007/PartnerControls"/>
    <ds:schemaRef ds:uri="83a87e31-bf32-46ab-8e70-9fa18461fa4d"/>
    <ds:schemaRef ds:uri="3e52bfed-63f2-4901-8334-33488c9fd228"/>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833FC08-DF27-46C8-8F60-A233112E49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2bfed-63f2-4901-8334-33488c9fd228"/>
    <ds:schemaRef ds:uri="99a5f813-a497-4a54-b053-b3688b77047e"/>
    <ds:schemaRef ds:uri="83a87e31-bf32-46ab-8e70-9fa18461f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bf346810-9c7d-43de-a872-24a2ef3995a8}" enabled="0" method="" siteId="{bf346810-9c7d-43de-a872-24a2ef3995a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Master (DLUHC)</vt:lpstr>
      <vt:lpstr>Towns Fund Cover Note</vt:lpstr>
      <vt:lpstr>TF Project Adjustment 1 (Edit)</vt:lpstr>
      <vt:lpstr>TF (Outputs - Annex B)</vt:lpstr>
      <vt:lpstr>TD (Finance - Annex A-1)</vt:lpstr>
      <vt:lpstr>New Project Template</vt:lpstr>
      <vt:lpstr>FHSF (Finance - Annex A)</vt:lpstr>
      <vt:lpstr>FHSF (VFM - Clarifications)</vt:lpstr>
      <vt:lpstr>FHSF (VFM - Read Me &amp; FAQ)</vt:lpstr>
      <vt:lpstr>Towns Fund (Declaration) </vt:lpstr>
      <vt:lpstr>PAF - Example</vt:lpstr>
      <vt:lpstr>'New Project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Walton</dc:creator>
  <cp:keywords/>
  <dc:description/>
  <cp:lastModifiedBy>Rishi Mistry</cp:lastModifiedBy>
  <cp:revision/>
  <dcterms:created xsi:type="dcterms:W3CDTF">2021-04-12T13:04:59Z</dcterms:created>
  <dcterms:modified xsi:type="dcterms:W3CDTF">2023-12-14T11:07:55Z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1;#Cities and Local Growth|586b5420-3bbb-4dc1-9b90-fe52ba11e698</vt:lpwstr>
  </property>
  <property fmtid="{D5CDD505-2E9C-101B-9397-08002B2CF9AE}" pid="3" name="ContentTypeId">
    <vt:lpwstr>0x010100ACF973B0933B5440805411385204581B</vt:lpwstr>
  </property>
  <property fmtid="{D5CDD505-2E9C-101B-9397-08002B2CF9AE}" pid="4" name="_dlc_DocIdItemGuid">
    <vt:lpwstr>bdc93132-3229-4ae0-af0f-a2803a899b8a</vt:lpwstr>
  </property>
  <property fmtid="{D5CDD505-2E9C-101B-9397-08002B2CF9AE}" pid="5" name="MSIP_Label_ba62f585-b40f-4ab9-bafe-39150f03d124_Enabled">
    <vt:lpwstr>true</vt:lpwstr>
  </property>
  <property fmtid="{D5CDD505-2E9C-101B-9397-08002B2CF9AE}" pid="6" name="MSIP_Label_ba62f585-b40f-4ab9-bafe-39150f03d124_SetDate">
    <vt:lpwstr>2022-01-17T15:44:20Z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f7b632fc-6791-4f33-91e0-2d9758b0e080</vt:lpwstr>
  </property>
  <property fmtid="{D5CDD505-2E9C-101B-9397-08002B2CF9AE}" pid="11" name="MSIP_Label_ba62f585-b40f-4ab9-bafe-39150f03d124_ContentBits">
    <vt:lpwstr>0</vt:lpwstr>
  </property>
  <property fmtid="{D5CDD505-2E9C-101B-9397-08002B2CF9AE}" pid="12" name="MSIP_Label_82fa3fd3-029b-403d-91b4-1dc930cb0e60_Enabled">
    <vt:lpwstr>true</vt:lpwstr>
  </property>
  <property fmtid="{D5CDD505-2E9C-101B-9397-08002B2CF9AE}" pid="13" name="MSIP_Label_82fa3fd3-029b-403d-91b4-1dc930cb0e60_SetDate">
    <vt:lpwstr>2022-04-13T17:12:39Z</vt:lpwstr>
  </property>
  <property fmtid="{D5CDD505-2E9C-101B-9397-08002B2CF9AE}" pid="14" name="MSIP_Label_82fa3fd3-029b-403d-91b4-1dc930cb0e60_Method">
    <vt:lpwstr>Standard</vt:lpwstr>
  </property>
  <property fmtid="{D5CDD505-2E9C-101B-9397-08002B2CF9AE}" pid="15" name="MSIP_Label_82fa3fd3-029b-403d-91b4-1dc930cb0e60_Name">
    <vt:lpwstr>82fa3fd3-029b-403d-91b4-1dc930cb0e60</vt:lpwstr>
  </property>
  <property fmtid="{D5CDD505-2E9C-101B-9397-08002B2CF9AE}" pid="16" name="MSIP_Label_82fa3fd3-029b-403d-91b4-1dc930cb0e60_SiteId">
    <vt:lpwstr>4ae48b41-0137-4599-8661-fc641fe77bea</vt:lpwstr>
  </property>
  <property fmtid="{D5CDD505-2E9C-101B-9397-08002B2CF9AE}" pid="17" name="MSIP_Label_82fa3fd3-029b-403d-91b4-1dc930cb0e60_ActionId">
    <vt:lpwstr>8055bed3-267f-42d7-989c-8e6f94ffab4a</vt:lpwstr>
  </property>
  <property fmtid="{D5CDD505-2E9C-101B-9397-08002B2CF9AE}" pid="18" name="MSIP_Label_82fa3fd3-029b-403d-91b4-1dc930cb0e60_ContentBits">
    <vt:lpwstr>0</vt:lpwstr>
  </property>
  <property fmtid="{D5CDD505-2E9C-101B-9397-08002B2CF9AE}" pid="19" name="MediaServiceImageTags">
    <vt:lpwstr/>
  </property>
</Properties>
</file>